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_Amministrazione\Indicatore pagamenti\2025\"/>
    </mc:Choice>
  </mc:AlternateContent>
  <xr:revisionPtr revIDLastSave="0" documentId="13_ncr:1_{B7CCAF24-3C81-44F2-B6B5-91920289C84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oglio1" sheetId="1" r:id="rId1"/>
  </sheets>
  <definedNames>
    <definedName name="_xlnm._FilterDatabase" localSheetId="0" hidden="1">Foglio1!$A$1:$K$250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3" i="1" l="1"/>
  <c r="J114" i="1"/>
  <c r="K114" i="1"/>
  <c r="J115" i="1"/>
  <c r="K115" i="1"/>
  <c r="J116" i="1"/>
  <c r="J117" i="1"/>
  <c r="K117" i="1"/>
  <c r="J118" i="1"/>
  <c r="J119" i="1"/>
  <c r="K119" i="1"/>
  <c r="J120" i="1"/>
  <c r="J121" i="1"/>
  <c r="K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K153" i="1"/>
  <c r="J154" i="1"/>
  <c r="K154" i="1"/>
  <c r="J155" i="1"/>
  <c r="K155" i="1"/>
  <c r="J156" i="1"/>
  <c r="K156" i="1"/>
  <c r="J2" i="1"/>
  <c r="J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H252" i="1"/>
  <c r="K118" i="1" l="1"/>
  <c r="K120" i="1"/>
  <c r="K122" i="1"/>
  <c r="K127" i="1"/>
  <c r="K132" i="1"/>
  <c r="K133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28" i="1"/>
  <c r="K130" i="1"/>
  <c r="K131" i="1"/>
  <c r="K134" i="1"/>
  <c r="K136" i="1"/>
  <c r="K137" i="1"/>
  <c r="K138" i="1"/>
  <c r="K113" i="1"/>
  <c r="K124" i="1"/>
  <c r="K125" i="1"/>
  <c r="K126" i="1"/>
  <c r="K139" i="1"/>
  <c r="K116" i="1"/>
  <c r="K123" i="1"/>
  <c r="K129" i="1"/>
  <c r="K135" i="1"/>
  <c r="K7" i="1"/>
  <c r="K73" i="1"/>
  <c r="K100" i="1"/>
  <c r="K215" i="1"/>
  <c r="K216" i="1"/>
  <c r="K217" i="1"/>
  <c r="K218" i="1"/>
  <c r="K219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92" i="1"/>
  <c r="K95" i="1"/>
  <c r="K97" i="1"/>
  <c r="K71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111" i="1"/>
  <c r="K112" i="1"/>
  <c r="K98" i="1"/>
  <c r="K99" i="1"/>
  <c r="K101" i="1"/>
  <c r="K102" i="1"/>
  <c r="K103" i="1"/>
  <c r="K104" i="1"/>
  <c r="K105" i="1"/>
  <c r="K106" i="1"/>
  <c r="K107" i="1"/>
  <c r="K108" i="1"/>
  <c r="K109" i="1"/>
  <c r="K110" i="1"/>
  <c r="K81" i="1"/>
  <c r="K82" i="1"/>
  <c r="K83" i="1"/>
  <c r="K84" i="1"/>
  <c r="K85" i="1"/>
  <c r="K86" i="1"/>
  <c r="K87" i="1"/>
  <c r="K88" i="1"/>
  <c r="K89" i="1"/>
  <c r="K90" i="1"/>
  <c r="K91" i="1"/>
  <c r="K93" i="1"/>
  <c r="K94" i="1"/>
  <c r="K96" i="1"/>
  <c r="K70" i="1"/>
  <c r="K72" i="1"/>
  <c r="K74" i="1"/>
  <c r="K75" i="1"/>
  <c r="K76" i="1"/>
  <c r="K77" i="1"/>
  <c r="K78" i="1"/>
  <c r="K79" i="1"/>
  <c r="K80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" i="1"/>
  <c r="K4" i="1"/>
  <c r="K5" i="1"/>
  <c r="K6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" i="1"/>
  <c r="K252" i="1" l="1"/>
</calcChain>
</file>

<file path=xl/sharedStrings.xml><?xml version="1.0" encoding="utf-8"?>
<sst xmlns="http://schemas.openxmlformats.org/spreadsheetml/2006/main" count="759" uniqueCount="328">
  <si>
    <t>Ragione sociale</t>
  </si>
  <si>
    <t>Codice</t>
  </si>
  <si>
    <t>Rif. documento - Tipo</t>
  </si>
  <si>
    <t>Rif. documento - Numero</t>
  </si>
  <si>
    <t>Rif. documento - Data</t>
  </si>
  <si>
    <t>Data scadenza</t>
  </si>
  <si>
    <t>Importo scadenza</t>
  </si>
  <si>
    <t>Importo pagato 2025</t>
  </si>
  <si>
    <t>Data pagamento</t>
  </si>
  <si>
    <t xml:space="preserve"> ACCENTO SOCIETA' COOPERATIVA SOCIALE</t>
  </si>
  <si>
    <t>Ft</t>
  </si>
  <si>
    <t>003471-0C0</t>
  </si>
  <si>
    <t>Nc</t>
  </si>
  <si>
    <t xml:space="preserve"> ADECCO ITALIA HOLDING SPA</t>
  </si>
  <si>
    <t>2025.0180.00885</t>
  </si>
  <si>
    <t>2025.0180.01038</t>
  </si>
  <si>
    <t>2025.0180.01112</t>
  </si>
  <si>
    <t xml:space="preserve"> ALEIMAR ORGANIZZAZIONE DI VOLONTARIATO</t>
  </si>
  <si>
    <t>13</t>
  </si>
  <si>
    <t xml:space="preserve"> ALSCO ITALIA SRL</t>
  </si>
  <si>
    <t>2001232</t>
  </si>
  <si>
    <t>2001474</t>
  </si>
  <si>
    <t>2001898</t>
  </si>
  <si>
    <t xml:space="preserve"> ALTRA VIA SOCIETA' COOPERATIVA SOCIALE</t>
  </si>
  <si>
    <t>100/PA</t>
  </si>
  <si>
    <t>121/PA</t>
  </si>
  <si>
    <t>147/PA</t>
  </si>
  <si>
    <t>159/PA</t>
  </si>
  <si>
    <t>180/PA</t>
  </si>
  <si>
    <t>205/PA</t>
  </si>
  <si>
    <t>220/PA</t>
  </si>
  <si>
    <t xml:space="preserve"> ARUBA S.P.A.</t>
  </si>
  <si>
    <t>1000253500004999</t>
  </si>
  <si>
    <t>1000253500007823</t>
  </si>
  <si>
    <t>1000253500009516</t>
  </si>
  <si>
    <t>1000251500017433</t>
  </si>
  <si>
    <t xml:space="preserve"> ASSOCIAZIONE IL GRANELLO DI SENAPE ODV</t>
  </si>
  <si>
    <t>18/2025</t>
  </si>
  <si>
    <t xml:space="preserve"> BIFFI PAOLA</t>
  </si>
  <si>
    <t>17/E-2025</t>
  </si>
  <si>
    <t>20/E-2025</t>
  </si>
  <si>
    <t>22/E-2025</t>
  </si>
  <si>
    <t>24/E-2025</t>
  </si>
  <si>
    <t xml:space="preserve"> BORGIONE CENTRO DIDATTICO SRL</t>
  </si>
  <si>
    <t>V3-18125</t>
  </si>
  <si>
    <t xml:space="preserve"> Brunetti Valeria Maria Liliana</t>
  </si>
  <si>
    <t>10</t>
  </si>
  <si>
    <t>62</t>
  </si>
  <si>
    <t>88</t>
  </si>
  <si>
    <t xml:space="preserve"> CASA DI REDENZIONE SOCIALE</t>
  </si>
  <si>
    <t>514/E</t>
  </si>
  <si>
    <t xml:space="preserve"> CASA di STEVEN Aps Comunità Familiare</t>
  </si>
  <si>
    <t>Na</t>
  </si>
  <si>
    <t>139/2025</t>
  </si>
  <si>
    <t>164/2025</t>
  </si>
  <si>
    <t>184/2025</t>
  </si>
  <si>
    <t xml:space="preserve"> CASTIGLIOLA MARTA</t>
  </si>
  <si>
    <t>11/001</t>
  </si>
  <si>
    <t>12/001</t>
  </si>
  <si>
    <t xml:space="preserve"> COLOMBO SARA</t>
  </si>
  <si>
    <t>29/2025</t>
  </si>
  <si>
    <t xml:space="preserve"> CONSORZIO COMUNITÀ BRIANZA</t>
  </si>
  <si>
    <t>577 PA</t>
  </si>
  <si>
    <t>578 PA</t>
  </si>
  <si>
    <t xml:space="preserve"> Consorzio Desio Brianza ASC</t>
  </si>
  <si>
    <t>149</t>
  </si>
  <si>
    <t xml:space="preserve"> Consorzio Solidarietà e Futuro</t>
  </si>
  <si>
    <t>59</t>
  </si>
  <si>
    <t>60</t>
  </si>
  <si>
    <t xml:space="preserve"> COOP. SOCIALE START</t>
  </si>
  <si>
    <t>845/PA</t>
  </si>
  <si>
    <t>1063/PA</t>
  </si>
  <si>
    <t>1064/PA</t>
  </si>
  <si>
    <t>1070/PA</t>
  </si>
  <si>
    <t>1069/PA</t>
  </si>
  <si>
    <t xml:space="preserve"> Coop. Stella Societa' Cooperativa Sociale</t>
  </si>
  <si>
    <t>983/2025</t>
  </si>
  <si>
    <t>1039/2025</t>
  </si>
  <si>
    <t xml:space="preserve"> COOPERATIVA IL PORTICO COOP.SOCIALE A R.L.</t>
  </si>
  <si>
    <t>364 /A</t>
  </si>
  <si>
    <t>466 /A</t>
  </si>
  <si>
    <t>559 /A</t>
  </si>
  <si>
    <t>668 /A</t>
  </si>
  <si>
    <t>761 /A</t>
  </si>
  <si>
    <t>859 /A</t>
  </si>
  <si>
    <t>1009 /A</t>
  </si>
  <si>
    <t xml:space="preserve"> COOPERATIVA SOCIALE DI BESSIMO ONLUS</t>
  </si>
  <si>
    <t>2/556</t>
  </si>
  <si>
    <t xml:space="preserve"> COOPERATIVA SOCIALE PROGETTO A</t>
  </si>
  <si>
    <t>2832</t>
  </si>
  <si>
    <t>2833</t>
  </si>
  <si>
    <t xml:space="preserve"> CREMASCOLI MARCO</t>
  </si>
  <si>
    <t>466</t>
  </si>
  <si>
    <t>530</t>
  </si>
  <si>
    <t>567</t>
  </si>
  <si>
    <t>631</t>
  </si>
  <si>
    <t>726</t>
  </si>
  <si>
    <t xml:space="preserve"> CSS Traduzioni e Servizi di Giovanna Lorusso</t>
  </si>
  <si>
    <t>1700/001</t>
  </si>
  <si>
    <t xml:space="preserve"> DAY RISTOSERVICE SPA</t>
  </si>
  <si>
    <t>V0-134030</t>
  </si>
  <si>
    <t>V0-152500</t>
  </si>
  <si>
    <t>V0-168063</t>
  </si>
  <si>
    <t>V0-185331</t>
  </si>
  <si>
    <t>V0-203645</t>
  </si>
  <si>
    <t xml:space="preserve"> De Tullio Ivana</t>
  </si>
  <si>
    <t>1/E-2025</t>
  </si>
  <si>
    <t>13/E-2025</t>
  </si>
  <si>
    <t>14/E-2025</t>
  </si>
  <si>
    <t>15/E-2025</t>
  </si>
  <si>
    <t xml:space="preserve"> DEGOLA Prof. VELIO VINCENZO</t>
  </si>
  <si>
    <t>FPR 8/24</t>
  </si>
  <si>
    <t>FPR 9/24</t>
  </si>
  <si>
    <t>FPR 6/25</t>
  </si>
  <si>
    <t>FPR 8/25</t>
  </si>
  <si>
    <t>NC 1/2025</t>
  </si>
  <si>
    <t>NC 2/2025</t>
  </si>
  <si>
    <t xml:space="preserve"> DIAPOSIN SRL</t>
  </si>
  <si>
    <t>108</t>
  </si>
  <si>
    <t>109</t>
  </si>
  <si>
    <t xml:space="preserve"> FAMILY COMMUNITY SOCIETA' COOPERATIVA SOCIALE ETS</t>
  </si>
  <si>
    <t>FPR 16/25</t>
  </si>
  <si>
    <t>FPR 17/25</t>
  </si>
  <si>
    <t xml:space="preserve"> FONDAZIONE TUENDELEE ONLUS</t>
  </si>
  <si>
    <t>30</t>
  </si>
  <si>
    <t xml:space="preserve"> IGTEC SRL</t>
  </si>
  <si>
    <t>140</t>
  </si>
  <si>
    <t xml:space="preserve"> IL MELOGRANO PICCOLA SOCIETA' COOP. A R.L.</t>
  </si>
  <si>
    <t>3731/07</t>
  </si>
  <si>
    <t>3732/07</t>
  </si>
  <si>
    <t>3733/07</t>
  </si>
  <si>
    <t>3734/07</t>
  </si>
  <si>
    <t>3735/07</t>
  </si>
  <si>
    <t xml:space="preserve"> KUWAIT PETROLEUM ITALIA SPA</t>
  </si>
  <si>
    <t>PJ10241667</t>
  </si>
  <si>
    <t xml:space="preserve"> KYOCERA DOCUMENT SOLUTION ITALIA SPA</t>
  </si>
  <si>
    <t>1010965282</t>
  </si>
  <si>
    <t>1010976999</t>
  </si>
  <si>
    <t xml:space="preserve"> LA CASA DAVANTI AL SOLE SOCIET A COOPERATIVA SOCIALE A R.L.</t>
  </si>
  <si>
    <t>176E</t>
  </si>
  <si>
    <t>251E</t>
  </si>
  <si>
    <t>292E</t>
  </si>
  <si>
    <t>397E</t>
  </si>
  <si>
    <t>461E</t>
  </si>
  <si>
    <t xml:space="preserve"> LA CLESSIDRA</t>
  </si>
  <si>
    <t>421</t>
  </si>
  <si>
    <t xml:space="preserve"> LA STRADA SOC. COOPERATIVA SOCIALE</t>
  </si>
  <si>
    <t>245</t>
  </si>
  <si>
    <t>296</t>
  </si>
  <si>
    <t>341</t>
  </si>
  <si>
    <t>472</t>
  </si>
  <si>
    <t>473</t>
  </si>
  <si>
    <t xml:space="preserve"> Land s.r.l.</t>
  </si>
  <si>
    <t>A869</t>
  </si>
  <si>
    <t xml:space="preserve"> LEASYS SPA A SOCIO UNICO</t>
  </si>
  <si>
    <t>0000202511216382</t>
  </si>
  <si>
    <t>0000202511384271</t>
  </si>
  <si>
    <t>0000202511534136</t>
  </si>
  <si>
    <t>0000202511721025</t>
  </si>
  <si>
    <t>0000202511910096</t>
  </si>
  <si>
    <t xml:space="preserve"> LENTINI ROSALBA</t>
  </si>
  <si>
    <t>25/001</t>
  </si>
  <si>
    <t xml:space="preserve"> LIBERA COMPAGNIA DI ARTI E MESTIERI SOCIALI COOP. A R.L.</t>
  </si>
  <si>
    <t>763 /PA</t>
  </si>
  <si>
    <t>762 /PA</t>
  </si>
  <si>
    <t>871 /PA</t>
  </si>
  <si>
    <t>870 /PA</t>
  </si>
  <si>
    <t>1012 /PA</t>
  </si>
  <si>
    <t>1011 /PA</t>
  </si>
  <si>
    <t>1100 /PA</t>
  </si>
  <si>
    <t>1106 /PA</t>
  </si>
  <si>
    <t>1085 /PA</t>
  </si>
  <si>
    <t>1086 /PA</t>
  </si>
  <si>
    <t>1112 /PA</t>
  </si>
  <si>
    <t>1087 /PA</t>
  </si>
  <si>
    <t>1109 /PA</t>
  </si>
  <si>
    <t>1099 /PA</t>
  </si>
  <si>
    <t>1098 /PA</t>
  </si>
  <si>
    <t>1088 /PA</t>
  </si>
  <si>
    <t>1101 /PA</t>
  </si>
  <si>
    <t>1083 /PA</t>
  </si>
  <si>
    <t>1093 /PA</t>
  </si>
  <si>
    <t>1096 /PA</t>
  </si>
  <si>
    <t>1091 /PA</t>
  </si>
  <si>
    <t>1104 /PA</t>
  </si>
  <si>
    <t>1108 /PA</t>
  </si>
  <si>
    <t>1095 /PA</t>
  </si>
  <si>
    <t>1111 /PA</t>
  </si>
  <si>
    <t>1089 /PA</t>
  </si>
  <si>
    <t>1094 /PA</t>
  </si>
  <si>
    <t>1102 /PA</t>
  </si>
  <si>
    <t>1090 /PA</t>
  </si>
  <si>
    <t>1110 /PA</t>
  </si>
  <si>
    <t>1107 /PA</t>
  </si>
  <si>
    <t>1092 /PA</t>
  </si>
  <si>
    <t>1084 /PA</t>
  </si>
  <si>
    <t>1097 /PA</t>
  </si>
  <si>
    <t>1103 /PA</t>
  </si>
  <si>
    <t>1105 /PA</t>
  </si>
  <si>
    <t>1228 /PA</t>
  </si>
  <si>
    <t>1226 /PA</t>
  </si>
  <si>
    <t>1212 /PA</t>
  </si>
  <si>
    <t>1229 /PA</t>
  </si>
  <si>
    <t>1227 /PA</t>
  </si>
  <si>
    <t>1270 /PA</t>
  </si>
  <si>
    <t>1269 /PA</t>
  </si>
  <si>
    <t>1636 /PA</t>
  </si>
  <si>
    <t xml:space="preserve"> MANPOWER SPA</t>
  </si>
  <si>
    <t>2025-1036431</t>
  </si>
  <si>
    <t>2025-1036432</t>
  </si>
  <si>
    <t>2025-1088699</t>
  </si>
  <si>
    <t>2025-1088698</t>
  </si>
  <si>
    <t>2025-1100197</t>
  </si>
  <si>
    <t xml:space="preserve"> MBODJ PAPA ABDOULAYE</t>
  </si>
  <si>
    <t>153/2025</t>
  </si>
  <si>
    <t>199/2025</t>
  </si>
  <si>
    <t xml:space="preserve"> MIMOSA SOCIETA'COOPERATIVA SOCIALE</t>
  </si>
  <si>
    <t>217/PA</t>
  </si>
  <si>
    <t>420/PA</t>
  </si>
  <si>
    <t xml:space="preserve"> NUBIAN 1880 di INVERNIZZI GIUSEPPE</t>
  </si>
  <si>
    <t>450</t>
  </si>
  <si>
    <t>448</t>
  </si>
  <si>
    <t>449</t>
  </si>
  <si>
    <t xml:space="preserve"> OASI SOCIETA' COOPERATIVA SOCIALE</t>
  </si>
  <si>
    <t>18/PA</t>
  </si>
  <si>
    <t>59/PA</t>
  </si>
  <si>
    <t>126/PA</t>
  </si>
  <si>
    <t>142/PA</t>
  </si>
  <si>
    <t>161/PA</t>
  </si>
  <si>
    <t>166/PA</t>
  </si>
  <si>
    <t>Ac</t>
  </si>
  <si>
    <t>203/PA</t>
  </si>
  <si>
    <t>197/PA</t>
  </si>
  <si>
    <t>192/PA</t>
  </si>
  <si>
    <t>229/PA</t>
  </si>
  <si>
    <t>224/PA</t>
  </si>
  <si>
    <t>219/PA</t>
  </si>
  <si>
    <t>242/PA</t>
  </si>
  <si>
    <t>247/PA</t>
  </si>
  <si>
    <t>252/PA</t>
  </si>
  <si>
    <t>281/PA</t>
  </si>
  <si>
    <t>276/PA</t>
  </si>
  <si>
    <t>271/PA</t>
  </si>
  <si>
    <t xml:space="preserve"> PICCOLO PRINCIPE SOC. COOP. ONLUS</t>
  </si>
  <si>
    <t>89 A</t>
  </si>
  <si>
    <t xml:space="preserve"> PIROVANO GIORGIO</t>
  </si>
  <si>
    <t>96</t>
  </si>
  <si>
    <t xml:space="preserve"> PITTAU ALESSANDRO GIANCARLO</t>
  </si>
  <si>
    <t>13/001</t>
  </si>
  <si>
    <t xml:space="preserve"> PLACIER JULIA ELEONORA NICOL</t>
  </si>
  <si>
    <t>85/E-2025</t>
  </si>
  <si>
    <t xml:space="preserve"> PROVINCIA ITALIANA CFIC</t>
  </si>
  <si>
    <t>278E</t>
  </si>
  <si>
    <t>294E</t>
  </si>
  <si>
    <t xml:space="preserve"> Rino Grafica e Stampa S.r.l. a socio unico</t>
  </si>
  <si>
    <t>595-25</t>
  </si>
  <si>
    <t>603-25</t>
  </si>
  <si>
    <t>815-25</t>
  </si>
  <si>
    <t xml:space="preserve"> RIVETTA SISTEMI SRL</t>
  </si>
  <si>
    <t>1040</t>
  </si>
  <si>
    <t xml:space="preserve"> Romano Fabrizio</t>
  </si>
  <si>
    <t>11/FE</t>
  </si>
  <si>
    <t>15/FE</t>
  </si>
  <si>
    <t xml:space="preserve"> SI.EL.CO. S.R.L.</t>
  </si>
  <si>
    <t>179/07</t>
  </si>
  <si>
    <t>9835</t>
  </si>
  <si>
    <t>998/07</t>
  </si>
  <si>
    <t>12075</t>
  </si>
  <si>
    <t>1299/07</t>
  </si>
  <si>
    <t xml:space="preserve"> SICURNOVA CONSULTING Srls</t>
  </si>
  <si>
    <t>230/E</t>
  </si>
  <si>
    <t>268/E</t>
  </si>
  <si>
    <t>282/E</t>
  </si>
  <si>
    <t xml:space="preserve"> SOCIETA' CONSORTILE VENTI COOPERATIVA SOCIALE A R.L.</t>
  </si>
  <si>
    <t>8/PA</t>
  </si>
  <si>
    <t>9/PA</t>
  </si>
  <si>
    <t>10/PA</t>
  </si>
  <si>
    <t>11/PA</t>
  </si>
  <si>
    <t xml:space="preserve"> SOCIOSFERA ONLUS SOCIETA' COOPERATIVA SOCIALE</t>
  </si>
  <si>
    <t>390/PA/2025</t>
  </si>
  <si>
    <t>618/PA/2025</t>
  </si>
  <si>
    <t>619/PA/2025</t>
  </si>
  <si>
    <t xml:space="preserve"> SODEXO ITALIA S.P.A.</t>
  </si>
  <si>
    <t>6400033595</t>
  </si>
  <si>
    <t>6400033797</t>
  </si>
  <si>
    <t>6400041483</t>
  </si>
  <si>
    <t>6400041482</t>
  </si>
  <si>
    <t>6400046749</t>
  </si>
  <si>
    <t>6400046946</t>
  </si>
  <si>
    <t>6400052635</t>
  </si>
  <si>
    <t>6400052799</t>
  </si>
  <si>
    <t xml:space="preserve"> Sottile Nicoletta</t>
  </si>
  <si>
    <t>8/E-2025</t>
  </si>
  <si>
    <t>9/E-2025</t>
  </si>
  <si>
    <t>10/E-2025</t>
  </si>
  <si>
    <t>11/E-2025</t>
  </si>
  <si>
    <t xml:space="preserve"> STUDIO LEGALE ASS.TO FOSSATI ANDENA ROMANENGHI</t>
  </si>
  <si>
    <t>7/1</t>
  </si>
  <si>
    <t xml:space="preserve"> SYNERGIE ITALIA AGENZIA PER LAVORO SPA</t>
  </si>
  <si>
    <t>FTEA25051704</t>
  </si>
  <si>
    <t>FTEA25051703</t>
  </si>
  <si>
    <t>FTEA25060540</t>
  </si>
  <si>
    <t>FTEA25060541</t>
  </si>
  <si>
    <t>FTEA25068761</t>
  </si>
  <si>
    <t>FTEA25068760</t>
  </si>
  <si>
    <t>FTEA25077510</t>
  </si>
  <si>
    <t>FTEA25077511</t>
  </si>
  <si>
    <t xml:space="preserve"> TIM SPA</t>
  </si>
  <si>
    <t>7X03501546</t>
  </si>
  <si>
    <t>7X04489944</t>
  </si>
  <si>
    <t xml:space="preserve"> UNICA Cooperativa Sociale Onlus</t>
  </si>
  <si>
    <t>301/PA</t>
  </si>
  <si>
    <t>331/PA</t>
  </si>
  <si>
    <t xml:space="preserve"> VILLAGGIO DEL FANCIULLO DI MOROSOLO SOCIETA' COOP. SOCIA</t>
  </si>
  <si>
    <t>70/PA</t>
  </si>
  <si>
    <t>91/PA</t>
  </si>
  <si>
    <t>110/PA</t>
  </si>
  <si>
    <t xml:space="preserve"> VODAFONE ITALIA SPA</t>
  </si>
  <si>
    <t>AR02150136</t>
  </si>
  <si>
    <t>AR02827947</t>
  </si>
  <si>
    <t>AR02811510</t>
  </si>
  <si>
    <t>AR03470592</t>
  </si>
  <si>
    <t xml:space="preserve"> Wetter Sofia</t>
  </si>
  <si>
    <t>12/E-2025</t>
  </si>
  <si>
    <t>giorni oltre la scadenza</t>
  </si>
  <si>
    <t>giorni ponderati</t>
  </si>
  <si>
    <t>Totale importo**</t>
  </si>
  <si>
    <t>*media giorni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</si>
</sst>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70" formatCode="#,##0.00\ _€"/>
  </numFmts>
  <fonts count="5" x14ac:knownFonts="1">
    <font>
      <sz val="10"/>
      <name val="Tahoma"/>
    </font>
    <font>
      <b/>
      <sz val="10"/>
      <name val="Tahoma"/>
    </font>
    <font>
      <sz val="10"/>
      <name val="Tahoma"/>
    </font>
    <font>
      <b/>
      <sz val="10"/>
      <name val="Tahoma"/>
      <family val="2"/>
      <charset val="1"/>
    </font>
    <font>
      <b/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 applyAlignment="1">
      <alignment vertical="center"/>
    </xf>
    <xf numFmtId="49" fontId="0" fillId="0" borderId="0" xfId="0" applyNumberFormat="1" applyAlignment="1">
      <alignment vertical="center"/>
    </xf>
    <xf numFmtId="1" fontId="0" fillId="0" borderId="0" xfId="0" applyNumberFormat="1" applyAlignment="1">
      <alignment vertical="center"/>
    </xf>
    <xf numFmtId="14" fontId="0" fillId="0" borderId="0" xfId="0" applyNumberFormat="1" applyAlignment="1">
      <alignment vertical="center"/>
    </xf>
    <xf numFmtId="2" fontId="0" fillId="0" borderId="0" xfId="0" applyNumberFormat="1" applyAlignment="1">
      <alignment vertical="center"/>
    </xf>
    <xf numFmtId="49" fontId="0" fillId="2" borderId="0" xfId="0" applyNumberFormat="1" applyFill="1" applyAlignment="1">
      <alignment vertical="center"/>
    </xf>
    <xf numFmtId="1" fontId="0" fillId="2" borderId="0" xfId="0" applyNumberFormat="1" applyFill="1" applyAlignment="1">
      <alignment vertical="center"/>
    </xf>
    <xf numFmtId="14" fontId="0" fillId="2" borderId="0" xfId="0" applyNumberFormat="1" applyFill="1" applyAlignment="1">
      <alignment vertical="center"/>
    </xf>
    <xf numFmtId="2" fontId="0" fillId="2" borderId="0" xfId="0" applyNumberFormat="1" applyFill="1" applyAlignment="1">
      <alignment vertical="center"/>
    </xf>
    <xf numFmtId="0" fontId="0" fillId="2" borderId="0" xfId="0" applyFill="1"/>
    <xf numFmtId="49" fontId="0" fillId="0" borderId="0" xfId="0" applyNumberFormat="1" applyFill="1" applyAlignment="1">
      <alignment vertical="center"/>
    </xf>
    <xf numFmtId="1" fontId="0" fillId="0" borderId="0" xfId="0" applyNumberFormat="1" applyFill="1" applyAlignment="1">
      <alignment vertical="center"/>
    </xf>
    <xf numFmtId="14" fontId="0" fillId="0" borderId="0" xfId="0" applyNumberFormat="1" applyFill="1" applyAlignment="1">
      <alignment vertical="center"/>
    </xf>
    <xf numFmtId="2" fontId="0" fillId="0" borderId="0" xfId="0" applyNumberFormat="1" applyFill="1" applyAlignment="1">
      <alignment vertical="center"/>
    </xf>
    <xf numFmtId="0" fontId="0" fillId="0" borderId="0" xfId="0" applyFill="1"/>
    <xf numFmtId="2" fontId="0" fillId="0" borderId="0" xfId="0" applyNumberFormat="1"/>
    <xf numFmtId="170" fontId="1" fillId="0" borderId="0" xfId="0" applyNumberFormat="1" applyFont="1" applyAlignment="1">
      <alignment vertical="center"/>
    </xf>
    <xf numFmtId="170" fontId="0" fillId="0" borderId="0" xfId="0" applyNumberFormat="1"/>
    <xf numFmtId="2" fontId="0" fillId="0" borderId="0" xfId="0" applyNumberFormat="1" applyFill="1"/>
    <xf numFmtId="0" fontId="3" fillId="0" borderId="0" xfId="0" applyFont="1" applyAlignment="1">
      <alignment horizontal="right"/>
    </xf>
    <xf numFmtId="0" fontId="3" fillId="0" borderId="0" xfId="0" applyFont="1"/>
    <xf numFmtId="44" fontId="4" fillId="0" borderId="0" xfId="1" applyFont="1"/>
    <xf numFmtId="170" fontId="3" fillId="0" borderId="0" xfId="0" applyNumberFormat="1" applyFont="1"/>
    <xf numFmtId="2" fontId="0" fillId="2" borderId="0" xfId="0" applyNumberFormat="1" applyFill="1"/>
    <xf numFmtId="170" fontId="0" fillId="2" borderId="0" xfId="0" applyNumberFormat="1" applyFill="1"/>
  </cellXfs>
  <cellStyles count="2">
    <cellStyle name="Normale" xfId="0" builtinId="0"/>
    <cellStyle name="Valuta" xfId="1" builtinId="4"/>
  </cellStyles>
  <dxfs count="0"/>
  <tableStyles count="0"/>
  <colors>
    <mruColors>
      <color rgb="FF99FFCC"/>
      <color rgb="FFFF99FF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2"/>
  <sheetViews>
    <sheetView tabSelected="1" topLeftCell="A115" workbookViewId="0">
      <selection activeCell="G260" sqref="G260"/>
    </sheetView>
  </sheetViews>
  <sheetFormatPr defaultRowHeight="12.75" x14ac:dyDescent="0.2"/>
  <cols>
    <col min="1" max="1" width="61.42578125" bestFit="1" customWidth="1"/>
    <col min="2" max="2" width="8.42578125" bestFit="1" customWidth="1"/>
    <col min="3" max="3" width="22.28515625" bestFit="1" customWidth="1"/>
    <col min="4" max="4" width="25.7109375" bestFit="1" customWidth="1"/>
    <col min="5" max="5" width="22.7109375" bestFit="1" customWidth="1"/>
    <col min="6" max="6" width="16" bestFit="1" customWidth="1"/>
    <col min="7" max="7" width="19.140625" bestFit="1" customWidth="1"/>
    <col min="8" max="8" width="22" bestFit="1" customWidth="1"/>
    <col min="9" max="9" width="17.7109375" bestFit="1" customWidth="1"/>
    <col min="10" max="10" width="22.5703125" customWidth="1"/>
    <col min="11" max="11" width="16.85546875" style="18" customWidth="1"/>
  </cols>
  <sheetData>
    <row r="1" spans="1:1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324</v>
      </c>
      <c r="K1" s="17" t="s">
        <v>325</v>
      </c>
    </row>
    <row r="2" spans="1:11" x14ac:dyDescent="0.2">
      <c r="A2" s="2" t="s">
        <v>9</v>
      </c>
      <c r="B2" s="3">
        <v>79347</v>
      </c>
      <c r="C2" s="2" t="s">
        <v>10</v>
      </c>
      <c r="D2" s="2" t="s">
        <v>11</v>
      </c>
      <c r="E2" s="4">
        <v>45900</v>
      </c>
      <c r="F2" s="4">
        <v>45900</v>
      </c>
      <c r="G2" s="5">
        <v>286.25</v>
      </c>
      <c r="H2" s="5">
        <v>286.25</v>
      </c>
      <c r="I2" s="4">
        <v>45972</v>
      </c>
      <c r="J2" s="16">
        <f>_xlfn.DAYS(I2,F2)-30</f>
        <v>42</v>
      </c>
      <c r="K2" s="18">
        <f>J2*H2/H$252</f>
        <v>1.2111406199488585E-2</v>
      </c>
    </row>
    <row r="3" spans="1:11" x14ac:dyDescent="0.2">
      <c r="A3" s="2" t="s">
        <v>13</v>
      </c>
      <c r="B3" s="3">
        <v>79283</v>
      </c>
      <c r="C3" s="2" t="s">
        <v>10</v>
      </c>
      <c r="D3" s="2" t="s">
        <v>14</v>
      </c>
      <c r="E3" s="4">
        <v>45930</v>
      </c>
      <c r="F3" s="4">
        <v>45930</v>
      </c>
      <c r="G3" s="5">
        <v>2511.2199999999998</v>
      </c>
      <c r="H3" s="5">
        <v>2511.2199999999998</v>
      </c>
      <c r="I3" s="4">
        <v>45967</v>
      </c>
      <c r="J3" s="16">
        <f>_xlfn.DAYS(I3,F3)-30</f>
        <v>7</v>
      </c>
      <c r="K3" s="18">
        <f>J3*H3/H$252</f>
        <v>1.7708533028401585E-2</v>
      </c>
    </row>
    <row r="4" spans="1:11" x14ac:dyDescent="0.2">
      <c r="A4" s="2" t="s">
        <v>13</v>
      </c>
      <c r="B4" s="3">
        <v>79283</v>
      </c>
      <c r="C4" s="2" t="s">
        <v>10</v>
      </c>
      <c r="D4" s="2" t="s">
        <v>15</v>
      </c>
      <c r="E4" s="4">
        <v>45961</v>
      </c>
      <c r="F4" s="4">
        <v>45961</v>
      </c>
      <c r="G4" s="5">
        <v>2725.41</v>
      </c>
      <c r="H4" s="5">
        <v>2725.41</v>
      </c>
      <c r="I4" s="4">
        <v>46021</v>
      </c>
      <c r="J4" s="16">
        <f t="shared" ref="J4:J66" si="0">_xlfn.DAYS(I4,F4)-30</f>
        <v>30</v>
      </c>
      <c r="K4" s="18">
        <f>J4*H4/H$252</f>
        <v>8.236693092987693E-2</v>
      </c>
    </row>
    <row r="5" spans="1:11" x14ac:dyDescent="0.2">
      <c r="A5" s="2" t="s">
        <v>13</v>
      </c>
      <c r="B5" s="3">
        <v>79283</v>
      </c>
      <c r="C5" s="2" t="s">
        <v>10</v>
      </c>
      <c r="D5" s="2" t="s">
        <v>16</v>
      </c>
      <c r="E5" s="4">
        <v>45991</v>
      </c>
      <c r="F5" s="4">
        <v>45991</v>
      </c>
      <c r="G5" s="5">
        <v>2414.3000000000002</v>
      </c>
      <c r="H5" s="5">
        <v>2414.3000000000002</v>
      </c>
      <c r="I5" s="4">
        <v>46021</v>
      </c>
      <c r="J5" s="16">
        <f t="shared" si="0"/>
        <v>0</v>
      </c>
      <c r="K5" s="18">
        <f>J5*H5/H$252</f>
        <v>0</v>
      </c>
    </row>
    <row r="6" spans="1:11" x14ac:dyDescent="0.2">
      <c r="A6" s="2" t="s">
        <v>17</v>
      </c>
      <c r="B6" s="3">
        <v>79226</v>
      </c>
      <c r="C6" s="2" t="s">
        <v>10</v>
      </c>
      <c r="D6" s="2" t="s">
        <v>18</v>
      </c>
      <c r="E6" s="4">
        <v>45854</v>
      </c>
      <c r="F6" s="4">
        <v>45854</v>
      </c>
      <c r="G6" s="5">
        <v>15979.22</v>
      </c>
      <c r="H6" s="5">
        <v>15979.22</v>
      </c>
      <c r="I6" s="4">
        <v>45931</v>
      </c>
      <c r="J6" s="16">
        <f t="shared" si="0"/>
        <v>47</v>
      </c>
      <c r="K6" s="18">
        <f>J6*H6/H$252</f>
        <v>0.75657714585457458</v>
      </c>
    </row>
    <row r="7" spans="1:11" x14ac:dyDescent="0.2">
      <c r="A7" s="2" t="s">
        <v>19</v>
      </c>
      <c r="B7" s="3">
        <v>79164</v>
      </c>
      <c r="C7" s="2" t="s">
        <v>10</v>
      </c>
      <c r="D7" s="2" t="s">
        <v>20</v>
      </c>
      <c r="E7" s="4">
        <v>45838</v>
      </c>
      <c r="F7" s="4">
        <v>45838</v>
      </c>
      <c r="G7" s="5">
        <v>15.63</v>
      </c>
      <c r="H7" s="5">
        <v>15.63</v>
      </c>
      <c r="I7" s="4">
        <v>45924</v>
      </c>
      <c r="J7" s="16">
        <f t="shared" si="0"/>
        <v>56</v>
      </c>
      <c r="K7" s="18">
        <f>J7*H7/H$252</f>
        <v>8.8175268191211225E-4</v>
      </c>
    </row>
    <row r="8" spans="1:11" x14ac:dyDescent="0.2">
      <c r="A8" s="2" t="s">
        <v>19</v>
      </c>
      <c r="B8" s="3">
        <v>79164</v>
      </c>
      <c r="C8" s="2" t="s">
        <v>10</v>
      </c>
      <c r="D8" s="2" t="s">
        <v>21</v>
      </c>
      <c r="E8" s="4">
        <v>45869</v>
      </c>
      <c r="F8" s="4">
        <v>45869</v>
      </c>
      <c r="G8" s="5">
        <v>15.63</v>
      </c>
      <c r="H8" s="5">
        <v>15.63</v>
      </c>
      <c r="I8" s="4">
        <v>46021</v>
      </c>
      <c r="J8" s="16">
        <f t="shared" si="0"/>
        <v>122</v>
      </c>
      <c r="K8" s="18">
        <f>J8*H8/H$252</f>
        <v>1.9209611998799588E-3</v>
      </c>
    </row>
    <row r="9" spans="1:11" x14ac:dyDescent="0.2">
      <c r="A9" s="2" t="s">
        <v>19</v>
      </c>
      <c r="B9" s="3">
        <v>79164</v>
      </c>
      <c r="C9" s="2" t="s">
        <v>10</v>
      </c>
      <c r="D9" s="2" t="s">
        <v>22</v>
      </c>
      <c r="E9" s="4">
        <v>45930</v>
      </c>
      <c r="F9" s="4">
        <v>45930</v>
      </c>
      <c r="G9" s="5">
        <v>3.13</v>
      </c>
      <c r="H9" s="5">
        <v>3.13</v>
      </c>
      <c r="I9" s="4">
        <v>45967</v>
      </c>
      <c r="J9" s="16">
        <f t="shared" si="0"/>
        <v>7</v>
      </c>
      <c r="K9" s="18">
        <f>J9*H9/H$252</f>
        <v>2.2072024107364933E-5</v>
      </c>
    </row>
    <row r="10" spans="1:11" x14ac:dyDescent="0.2">
      <c r="A10" s="2" t="s">
        <v>23</v>
      </c>
      <c r="B10" s="3">
        <v>79322</v>
      </c>
      <c r="C10" s="2" t="s">
        <v>10</v>
      </c>
      <c r="D10" s="2" t="s">
        <v>24</v>
      </c>
      <c r="E10" s="4">
        <v>45807</v>
      </c>
      <c r="F10" s="4">
        <v>45807</v>
      </c>
      <c r="G10" s="5">
        <v>3565</v>
      </c>
      <c r="H10" s="5">
        <v>3565</v>
      </c>
      <c r="I10" s="4">
        <v>45951</v>
      </c>
      <c r="J10" s="16">
        <f t="shared" si="0"/>
        <v>114</v>
      </c>
      <c r="K10" s="18">
        <f>J10*H10/H$252</f>
        <v>0.40941539559444007</v>
      </c>
    </row>
    <row r="11" spans="1:11" x14ac:dyDescent="0.2">
      <c r="A11" s="2" t="s">
        <v>23</v>
      </c>
      <c r="B11" s="3">
        <v>79322</v>
      </c>
      <c r="C11" s="2" t="s">
        <v>10</v>
      </c>
      <c r="D11" s="2" t="s">
        <v>25</v>
      </c>
      <c r="E11" s="4">
        <v>45838</v>
      </c>
      <c r="F11" s="4">
        <v>45838</v>
      </c>
      <c r="G11" s="5">
        <v>3450</v>
      </c>
      <c r="H11" s="5">
        <v>3450</v>
      </c>
      <c r="I11" s="4">
        <v>45951</v>
      </c>
      <c r="J11" s="16">
        <f t="shared" si="0"/>
        <v>83</v>
      </c>
      <c r="K11" s="18">
        <f>J11*H11/H$252</f>
        <v>0.28846755377197392</v>
      </c>
    </row>
    <row r="12" spans="1:11" x14ac:dyDescent="0.2">
      <c r="A12" s="2" t="s">
        <v>23</v>
      </c>
      <c r="B12" s="3">
        <v>79322</v>
      </c>
      <c r="C12" s="2" t="s">
        <v>10</v>
      </c>
      <c r="D12" s="2" t="s">
        <v>26</v>
      </c>
      <c r="E12" s="4">
        <v>45873</v>
      </c>
      <c r="F12" s="4">
        <v>45873</v>
      </c>
      <c r="G12" s="5">
        <v>3565</v>
      </c>
      <c r="H12" s="5">
        <v>3565</v>
      </c>
      <c r="I12" s="4">
        <v>45951</v>
      </c>
      <c r="J12" s="16">
        <f t="shared" si="0"/>
        <v>48</v>
      </c>
      <c r="K12" s="18">
        <f>J12*H12/H$252</f>
        <v>0.17238542972397478</v>
      </c>
    </row>
    <row r="13" spans="1:11" x14ac:dyDescent="0.2">
      <c r="A13" s="2" t="s">
        <v>23</v>
      </c>
      <c r="B13" s="3">
        <v>79322</v>
      </c>
      <c r="C13" s="2" t="s">
        <v>10</v>
      </c>
      <c r="D13" s="2" t="s">
        <v>27</v>
      </c>
      <c r="E13" s="4">
        <v>45901</v>
      </c>
      <c r="F13" s="4">
        <v>45901</v>
      </c>
      <c r="G13" s="5">
        <v>3565</v>
      </c>
      <c r="H13" s="5">
        <v>3565</v>
      </c>
      <c r="I13" s="4">
        <v>45972</v>
      </c>
      <c r="J13" s="16">
        <f t="shared" si="0"/>
        <v>41</v>
      </c>
      <c r="K13" s="18">
        <f>J13*H13/H$252</f>
        <v>0.14724588788922846</v>
      </c>
    </row>
    <row r="14" spans="1:11" x14ac:dyDescent="0.2">
      <c r="A14" s="2" t="s">
        <v>23</v>
      </c>
      <c r="B14" s="3">
        <v>79322</v>
      </c>
      <c r="C14" s="2" t="s">
        <v>10</v>
      </c>
      <c r="D14" s="2" t="s">
        <v>28</v>
      </c>
      <c r="E14" s="4">
        <v>45932</v>
      </c>
      <c r="F14" s="4">
        <v>45932</v>
      </c>
      <c r="G14" s="5">
        <v>3450</v>
      </c>
      <c r="H14" s="5">
        <v>3450</v>
      </c>
      <c r="I14" s="4">
        <v>45972</v>
      </c>
      <c r="J14" s="16">
        <f t="shared" si="0"/>
        <v>10</v>
      </c>
      <c r="K14" s="18">
        <f>J14*H14/H$252</f>
        <v>3.4755126960478784E-2</v>
      </c>
    </row>
    <row r="15" spans="1:11" x14ac:dyDescent="0.2">
      <c r="A15" s="2" t="s">
        <v>23</v>
      </c>
      <c r="B15" s="3">
        <v>79322</v>
      </c>
      <c r="C15" s="2" t="s">
        <v>10</v>
      </c>
      <c r="D15" s="2" t="s">
        <v>29</v>
      </c>
      <c r="E15" s="4">
        <v>45964</v>
      </c>
      <c r="F15" s="4">
        <v>45964</v>
      </c>
      <c r="G15" s="5">
        <v>3565</v>
      </c>
      <c r="H15" s="5">
        <v>3565</v>
      </c>
      <c r="I15" s="4">
        <v>46022</v>
      </c>
      <c r="J15" s="16">
        <f t="shared" si="0"/>
        <v>28</v>
      </c>
      <c r="K15" s="18">
        <f>J15*H15/H$252</f>
        <v>0.10055816733898529</v>
      </c>
    </row>
    <row r="16" spans="1:11" x14ac:dyDescent="0.2">
      <c r="A16" s="2" t="s">
        <v>23</v>
      </c>
      <c r="B16" s="3">
        <v>79322</v>
      </c>
      <c r="C16" s="2" t="s">
        <v>10</v>
      </c>
      <c r="D16" s="2" t="s">
        <v>30</v>
      </c>
      <c r="E16" s="4">
        <v>45992</v>
      </c>
      <c r="F16" s="4">
        <v>45992</v>
      </c>
      <c r="G16" s="5">
        <v>3450</v>
      </c>
      <c r="H16" s="5">
        <v>3450</v>
      </c>
      <c r="I16" s="4">
        <v>46022</v>
      </c>
      <c r="J16" s="16">
        <f t="shared" si="0"/>
        <v>0</v>
      </c>
      <c r="K16" s="18">
        <f>J16*H16/H$252</f>
        <v>0</v>
      </c>
    </row>
    <row r="17" spans="1:11" x14ac:dyDescent="0.2">
      <c r="A17" s="2" t="s">
        <v>31</v>
      </c>
      <c r="B17" s="3">
        <v>11487</v>
      </c>
      <c r="C17" s="2" t="s">
        <v>10</v>
      </c>
      <c r="D17" s="2" t="s">
        <v>32</v>
      </c>
      <c r="E17" s="4">
        <v>45826</v>
      </c>
      <c r="F17" s="4">
        <v>45826</v>
      </c>
      <c r="G17" s="5">
        <v>16.5</v>
      </c>
      <c r="H17" s="5">
        <v>16.5</v>
      </c>
      <c r="I17" s="4">
        <v>46001</v>
      </c>
      <c r="J17" s="16">
        <f t="shared" si="0"/>
        <v>145</v>
      </c>
      <c r="K17" s="18">
        <f>J17*H17/H$252</f>
        <v>2.4101925000853766E-3</v>
      </c>
    </row>
    <row r="18" spans="1:11" x14ac:dyDescent="0.2">
      <c r="A18" s="2" t="s">
        <v>31</v>
      </c>
      <c r="B18" s="3">
        <v>11487</v>
      </c>
      <c r="C18" s="2" t="s">
        <v>10</v>
      </c>
      <c r="D18" s="2" t="s">
        <v>33</v>
      </c>
      <c r="E18" s="4">
        <v>45937</v>
      </c>
      <c r="F18" s="4">
        <v>45937</v>
      </c>
      <c r="G18" s="5">
        <v>14.99</v>
      </c>
      <c r="H18" s="5">
        <v>14.99</v>
      </c>
      <c r="I18" s="4">
        <v>45933</v>
      </c>
      <c r="J18" s="16">
        <f t="shared" si="0"/>
        <v>-34</v>
      </c>
      <c r="K18" s="18">
        <f>J18*H18/H$252</f>
        <v>-5.1342892772978602E-4</v>
      </c>
    </row>
    <row r="19" spans="1:11" x14ac:dyDescent="0.2">
      <c r="A19" s="2" t="s">
        <v>31</v>
      </c>
      <c r="B19" s="3">
        <v>11487</v>
      </c>
      <c r="C19" s="2" t="s">
        <v>10</v>
      </c>
      <c r="D19" s="2" t="s">
        <v>34</v>
      </c>
      <c r="E19" s="4">
        <v>46003</v>
      </c>
      <c r="F19" s="4">
        <v>46003</v>
      </c>
      <c r="G19" s="5">
        <v>75</v>
      </c>
      <c r="H19" s="5">
        <v>75</v>
      </c>
      <c r="I19" s="4">
        <v>46001</v>
      </c>
      <c r="J19" s="16">
        <f t="shared" si="0"/>
        <v>-32</v>
      </c>
      <c r="K19" s="18">
        <f>J19*H19/H$252</f>
        <v>-2.4177479624680892E-3</v>
      </c>
    </row>
    <row r="20" spans="1:11" x14ac:dyDescent="0.2">
      <c r="A20" s="2" t="s">
        <v>31</v>
      </c>
      <c r="B20" s="3">
        <v>11487</v>
      </c>
      <c r="C20" s="2" t="s">
        <v>10</v>
      </c>
      <c r="D20" s="2" t="s">
        <v>35</v>
      </c>
      <c r="E20" s="4">
        <v>46022</v>
      </c>
      <c r="F20" s="4">
        <v>46022</v>
      </c>
      <c r="G20" s="5">
        <v>3.3</v>
      </c>
      <c r="H20" s="5">
        <v>3.3</v>
      </c>
      <c r="I20" s="4">
        <v>45933</v>
      </c>
      <c r="J20" s="16">
        <f t="shared" si="0"/>
        <v>-119</v>
      </c>
      <c r="K20" s="18">
        <f>J20*H20/H$252</f>
        <v>-3.9560401035884109E-4</v>
      </c>
    </row>
    <row r="21" spans="1:11" x14ac:dyDescent="0.2">
      <c r="A21" s="2" t="s">
        <v>36</v>
      </c>
      <c r="B21" s="3">
        <v>79267</v>
      </c>
      <c r="C21" s="2" t="s">
        <v>10</v>
      </c>
      <c r="D21" s="2" t="s">
        <v>37</v>
      </c>
      <c r="E21" s="4">
        <v>45979</v>
      </c>
      <c r="F21" s="4">
        <v>45979</v>
      </c>
      <c r="G21" s="5">
        <v>1415.2</v>
      </c>
      <c r="H21" s="5">
        <v>1415.2</v>
      </c>
      <c r="I21" s="4">
        <v>46003</v>
      </c>
      <c r="J21" s="16">
        <f t="shared" si="0"/>
        <v>-6</v>
      </c>
      <c r="K21" s="18">
        <f>J21*H21/H$252</f>
        <v>-8.5539922912121012E-3</v>
      </c>
    </row>
    <row r="22" spans="1:11" x14ac:dyDescent="0.2">
      <c r="A22" s="2" t="s">
        <v>38</v>
      </c>
      <c r="B22" s="3">
        <v>79263</v>
      </c>
      <c r="C22" s="2" t="s">
        <v>10</v>
      </c>
      <c r="D22" s="2" t="s">
        <v>39</v>
      </c>
      <c r="E22" s="4">
        <v>45895</v>
      </c>
      <c r="F22" s="4">
        <v>45895</v>
      </c>
      <c r="G22" s="5">
        <v>898.68</v>
      </c>
      <c r="H22" s="5">
        <v>898.68</v>
      </c>
      <c r="I22" s="4">
        <v>45931</v>
      </c>
      <c r="J22" s="16">
        <f t="shared" si="0"/>
        <v>6</v>
      </c>
      <c r="K22" s="18">
        <f>J22*H22/H$252</f>
        <v>5.4319543472770562E-3</v>
      </c>
    </row>
    <row r="23" spans="1:11" x14ac:dyDescent="0.2">
      <c r="A23" s="2" t="s">
        <v>38</v>
      </c>
      <c r="B23" s="3">
        <v>79263</v>
      </c>
      <c r="C23" s="2" t="s">
        <v>10</v>
      </c>
      <c r="D23" s="2" t="s">
        <v>40</v>
      </c>
      <c r="E23" s="4">
        <v>45951</v>
      </c>
      <c r="F23" s="4">
        <v>45951</v>
      </c>
      <c r="G23" s="5">
        <v>2328.11</v>
      </c>
      <c r="H23" s="5">
        <v>2328.11</v>
      </c>
      <c r="I23" s="4">
        <v>45967</v>
      </c>
      <c r="J23" s="16">
        <f t="shared" si="0"/>
        <v>-14</v>
      </c>
      <c r="K23" s="18">
        <f>J23*H23/H$252</f>
        <v>-3.2834568718592569E-2</v>
      </c>
    </row>
    <row r="24" spans="1:11" x14ac:dyDescent="0.2">
      <c r="A24" s="2" t="s">
        <v>38</v>
      </c>
      <c r="B24" s="3">
        <v>79263</v>
      </c>
      <c r="C24" s="2" t="s">
        <v>10</v>
      </c>
      <c r="D24" s="2" t="s">
        <v>41</v>
      </c>
      <c r="E24" s="4">
        <v>45960</v>
      </c>
      <c r="F24" s="4">
        <v>45960</v>
      </c>
      <c r="G24" s="5">
        <v>2432.0700000000002</v>
      </c>
      <c r="H24" s="5">
        <v>2432.0700000000002</v>
      </c>
      <c r="I24" s="4">
        <v>45989</v>
      </c>
      <c r="J24" s="16">
        <f t="shared" si="0"/>
        <v>-1</v>
      </c>
      <c r="K24" s="18">
        <f>J24*H24/H$252</f>
        <v>-2.4500551196165693E-3</v>
      </c>
    </row>
    <row r="25" spans="1:11" x14ac:dyDescent="0.2">
      <c r="A25" s="2" t="s">
        <v>38</v>
      </c>
      <c r="B25" s="3">
        <v>79263</v>
      </c>
      <c r="C25" s="2" t="s">
        <v>10</v>
      </c>
      <c r="D25" s="2" t="s">
        <v>42</v>
      </c>
      <c r="E25" s="4">
        <v>45989</v>
      </c>
      <c r="F25" s="4">
        <v>45989</v>
      </c>
      <c r="G25" s="5">
        <v>2458.06</v>
      </c>
      <c r="H25" s="5">
        <v>2458.06</v>
      </c>
      <c r="I25" s="4">
        <v>46020</v>
      </c>
      <c r="J25" s="16">
        <f t="shared" si="0"/>
        <v>1</v>
      </c>
      <c r="K25" s="18">
        <f>J25*H25/H$252</f>
        <v>2.4762373152601297E-3</v>
      </c>
    </row>
    <row r="26" spans="1:11" x14ac:dyDescent="0.2">
      <c r="A26" s="2" t="s">
        <v>43</v>
      </c>
      <c r="B26" s="3">
        <v>9385</v>
      </c>
      <c r="C26" s="2" t="s">
        <v>10</v>
      </c>
      <c r="D26" s="2" t="s">
        <v>44</v>
      </c>
      <c r="E26" s="4">
        <v>45901</v>
      </c>
      <c r="F26" s="4">
        <v>45901</v>
      </c>
      <c r="G26" s="5">
        <v>936.77</v>
      </c>
      <c r="H26" s="5">
        <v>936.77</v>
      </c>
      <c r="I26" s="4">
        <v>45967</v>
      </c>
      <c r="J26" s="16">
        <f t="shared" si="0"/>
        <v>36</v>
      </c>
      <c r="K26" s="18">
        <f>J26*H26/H$252</f>
        <v>3.3973106382018482E-2</v>
      </c>
    </row>
    <row r="27" spans="1:11" x14ac:dyDescent="0.2">
      <c r="A27" s="2" t="s">
        <v>45</v>
      </c>
      <c r="B27" s="3">
        <v>79328</v>
      </c>
      <c r="C27" s="2" t="s">
        <v>12</v>
      </c>
      <c r="D27" s="2" t="s">
        <v>46</v>
      </c>
      <c r="E27" s="4">
        <v>45657</v>
      </c>
      <c r="F27" s="4">
        <v>45657</v>
      </c>
      <c r="G27" s="5">
        <v>-995.52</v>
      </c>
      <c r="H27" s="5">
        <v>-835.52</v>
      </c>
      <c r="I27" s="4">
        <v>46022</v>
      </c>
      <c r="J27" s="16">
        <f>_xlfn.DAYS(I27,F27)-30</f>
        <v>335</v>
      </c>
      <c r="K27" s="18">
        <f>J27*H27/H$252</f>
        <v>-0.28196905020685342</v>
      </c>
    </row>
    <row r="28" spans="1:11" x14ac:dyDescent="0.2">
      <c r="A28" s="2" t="s">
        <v>45</v>
      </c>
      <c r="B28" s="3">
        <v>79328</v>
      </c>
      <c r="C28" s="2" t="s">
        <v>10</v>
      </c>
      <c r="D28" s="2" t="s">
        <v>47</v>
      </c>
      <c r="E28" s="4">
        <v>45915</v>
      </c>
      <c r="F28" s="4">
        <v>45915</v>
      </c>
      <c r="G28" s="5">
        <v>1119.96</v>
      </c>
      <c r="H28" s="5">
        <v>939.96</v>
      </c>
      <c r="I28" s="4">
        <v>45980</v>
      </c>
      <c r="J28" s="16">
        <f t="shared" si="0"/>
        <v>35</v>
      </c>
      <c r="K28" s="18">
        <f>J28*H28/H$252</f>
        <v>3.3141884632521948E-2</v>
      </c>
    </row>
    <row r="29" spans="1:11" x14ac:dyDescent="0.2">
      <c r="A29" s="2" t="s">
        <v>45</v>
      </c>
      <c r="B29" s="3">
        <v>79328</v>
      </c>
      <c r="C29" s="2" t="s">
        <v>10</v>
      </c>
      <c r="D29" s="2" t="s">
        <v>48</v>
      </c>
      <c r="E29" s="4">
        <v>45972</v>
      </c>
      <c r="F29" s="4">
        <v>45972</v>
      </c>
      <c r="G29" s="5">
        <v>871.08</v>
      </c>
      <c r="H29" s="5">
        <v>731.08</v>
      </c>
      <c r="I29" s="4">
        <v>46022</v>
      </c>
      <c r="J29" s="16">
        <f t="shared" si="0"/>
        <v>20</v>
      </c>
      <c r="K29" s="18">
        <f>J29*H29/H$252</f>
        <v>1.472972650334309E-2</v>
      </c>
    </row>
    <row r="30" spans="1:11" x14ac:dyDescent="0.2">
      <c r="A30" s="2" t="s">
        <v>49</v>
      </c>
      <c r="B30" s="3">
        <v>79364</v>
      </c>
      <c r="C30" s="2" t="s">
        <v>10</v>
      </c>
      <c r="D30" s="2" t="s">
        <v>50</v>
      </c>
      <c r="E30" s="4">
        <v>45974</v>
      </c>
      <c r="F30" s="4">
        <v>45974</v>
      </c>
      <c r="G30" s="5">
        <v>3169.9</v>
      </c>
      <c r="H30" s="5">
        <v>3169.9</v>
      </c>
      <c r="I30" s="4">
        <v>46022</v>
      </c>
      <c r="J30" s="16">
        <f t="shared" si="0"/>
        <v>18</v>
      </c>
      <c r="K30" s="18">
        <f>J30*H30/H$252</f>
        <v>5.7480144496706978E-2</v>
      </c>
    </row>
    <row r="31" spans="1:11" s="15" customFormat="1" x14ac:dyDescent="0.2">
      <c r="A31" s="11" t="s">
        <v>51</v>
      </c>
      <c r="B31" s="12">
        <v>79356</v>
      </c>
      <c r="C31" s="11" t="s">
        <v>52</v>
      </c>
      <c r="D31" s="11" t="s">
        <v>53</v>
      </c>
      <c r="E31" s="13">
        <v>45838</v>
      </c>
      <c r="F31" s="13">
        <v>45838</v>
      </c>
      <c r="G31" s="14">
        <v>4420</v>
      </c>
      <c r="H31" s="14">
        <v>4420</v>
      </c>
      <c r="I31" s="13">
        <v>45972</v>
      </c>
      <c r="J31" s="19">
        <f t="shared" si="0"/>
        <v>104</v>
      </c>
      <c r="K31" s="18">
        <f>J31*H31/H$252</f>
        <v>0.46307932641138805</v>
      </c>
    </row>
    <row r="32" spans="1:11" s="15" customFormat="1" x14ac:dyDescent="0.2">
      <c r="A32" s="11" t="s">
        <v>51</v>
      </c>
      <c r="B32" s="12">
        <v>79356</v>
      </c>
      <c r="C32" s="11" t="s">
        <v>52</v>
      </c>
      <c r="D32" s="11" t="s">
        <v>54</v>
      </c>
      <c r="E32" s="13">
        <v>45868</v>
      </c>
      <c r="F32" s="13">
        <v>45868</v>
      </c>
      <c r="G32" s="14">
        <v>8060</v>
      </c>
      <c r="H32" s="14">
        <v>8060</v>
      </c>
      <c r="I32" s="13">
        <v>45972</v>
      </c>
      <c r="J32" s="19">
        <f t="shared" si="0"/>
        <v>74</v>
      </c>
      <c r="K32" s="18">
        <f>J32*H32/H$252</f>
        <v>0.60085066447269464</v>
      </c>
    </row>
    <row r="33" spans="1:11" s="15" customFormat="1" x14ac:dyDescent="0.2">
      <c r="A33" s="11" t="s">
        <v>51</v>
      </c>
      <c r="B33" s="12">
        <v>79356</v>
      </c>
      <c r="C33" s="11" t="s">
        <v>52</v>
      </c>
      <c r="D33" s="11" t="s">
        <v>55</v>
      </c>
      <c r="E33" s="13">
        <v>45899</v>
      </c>
      <c r="F33" s="13">
        <v>45899</v>
      </c>
      <c r="G33" s="14">
        <v>8060</v>
      </c>
      <c r="H33" s="14">
        <v>8060</v>
      </c>
      <c r="I33" s="13">
        <v>45972</v>
      </c>
      <c r="J33" s="19">
        <f t="shared" si="0"/>
        <v>43</v>
      </c>
      <c r="K33" s="18">
        <f>J33*H33/H$252</f>
        <v>0.34914295368007936</v>
      </c>
    </row>
    <row r="34" spans="1:11" x14ac:dyDescent="0.2">
      <c r="A34" s="2" t="s">
        <v>56</v>
      </c>
      <c r="B34" s="3">
        <v>79307</v>
      </c>
      <c r="C34" s="2" t="s">
        <v>10</v>
      </c>
      <c r="D34" s="2" t="s">
        <v>57</v>
      </c>
      <c r="E34" s="4">
        <v>45929</v>
      </c>
      <c r="F34" s="4">
        <v>45929</v>
      </c>
      <c r="G34" s="5">
        <v>2164.5</v>
      </c>
      <c r="H34" s="5">
        <v>2164.5</v>
      </c>
      <c r="I34" s="4">
        <v>45980</v>
      </c>
      <c r="J34" s="16">
        <f t="shared" si="0"/>
        <v>21</v>
      </c>
      <c r="K34" s="18">
        <f>J34*H34/H$252</f>
        <v>4.5790635316669069E-2</v>
      </c>
    </row>
    <row r="35" spans="1:11" x14ac:dyDescent="0.2">
      <c r="A35" s="2" t="s">
        <v>56</v>
      </c>
      <c r="B35" s="3">
        <v>79307</v>
      </c>
      <c r="C35" s="2" t="s">
        <v>10</v>
      </c>
      <c r="D35" s="2" t="s">
        <v>58</v>
      </c>
      <c r="E35" s="4">
        <v>45975</v>
      </c>
      <c r="F35" s="4">
        <v>45975</v>
      </c>
      <c r="G35" s="5">
        <v>1952</v>
      </c>
      <c r="H35" s="5">
        <v>1952</v>
      </c>
      <c r="I35" s="4">
        <v>46009</v>
      </c>
      <c r="J35" s="16">
        <f t="shared" si="0"/>
        <v>4</v>
      </c>
      <c r="K35" s="18">
        <f>J35*H35/H$252</f>
        <v>7.865740037896184E-3</v>
      </c>
    </row>
    <row r="36" spans="1:11" x14ac:dyDescent="0.2">
      <c r="A36" s="2" t="s">
        <v>59</v>
      </c>
      <c r="B36" s="3">
        <v>79352</v>
      </c>
      <c r="C36" s="2" t="s">
        <v>10</v>
      </c>
      <c r="D36" s="2" t="s">
        <v>60</v>
      </c>
      <c r="E36" s="4">
        <v>45974</v>
      </c>
      <c r="F36" s="4">
        <v>45974</v>
      </c>
      <c r="G36" s="5">
        <v>920.04</v>
      </c>
      <c r="H36" s="5">
        <v>920.04</v>
      </c>
      <c r="I36" s="4">
        <v>46022</v>
      </c>
      <c r="J36" s="16">
        <f t="shared" si="0"/>
        <v>18</v>
      </c>
      <c r="K36" s="18">
        <f>J36*H36/H$252</f>
        <v>1.6683186265418558E-2</v>
      </c>
    </row>
    <row r="37" spans="1:11" x14ac:dyDescent="0.2">
      <c r="A37" s="2" t="s">
        <v>61</v>
      </c>
      <c r="B37" s="3">
        <v>79321</v>
      </c>
      <c r="C37" s="2" t="s">
        <v>10</v>
      </c>
      <c r="D37" s="2" t="s">
        <v>62</v>
      </c>
      <c r="E37" s="4">
        <v>45974</v>
      </c>
      <c r="F37" s="4">
        <v>45974</v>
      </c>
      <c r="G37" s="5">
        <v>362.34</v>
      </c>
      <c r="H37" s="5">
        <v>362.34</v>
      </c>
      <c r="I37" s="4">
        <v>46022</v>
      </c>
      <c r="J37" s="16">
        <f t="shared" si="0"/>
        <v>18</v>
      </c>
      <c r="K37" s="18">
        <f>J37*H37/H$252</f>
        <v>6.5703509754051559E-3</v>
      </c>
    </row>
    <row r="38" spans="1:11" x14ac:dyDescent="0.2">
      <c r="A38" s="2" t="s">
        <v>61</v>
      </c>
      <c r="B38" s="3">
        <v>79321</v>
      </c>
      <c r="C38" s="2" t="s">
        <v>10</v>
      </c>
      <c r="D38" s="2" t="s">
        <v>63</v>
      </c>
      <c r="E38" s="4">
        <v>45974</v>
      </c>
      <c r="F38" s="4">
        <v>45974</v>
      </c>
      <c r="G38" s="5">
        <v>2374.09</v>
      </c>
      <c r="H38" s="5">
        <v>2374.09</v>
      </c>
      <c r="I38" s="4">
        <v>46022</v>
      </c>
      <c r="J38" s="16">
        <f t="shared" si="0"/>
        <v>18</v>
      </c>
      <c r="K38" s="18">
        <f>J38*H38/H$252</f>
        <v>4.3049634451619002E-2</v>
      </c>
    </row>
    <row r="39" spans="1:11" x14ac:dyDescent="0.2">
      <c r="A39" s="2" t="s">
        <v>64</v>
      </c>
      <c r="B39" s="3">
        <v>79224</v>
      </c>
      <c r="C39" s="2" t="s">
        <v>10</v>
      </c>
      <c r="D39" s="2" t="s">
        <v>65</v>
      </c>
      <c r="E39" s="4">
        <v>45818</v>
      </c>
      <c r="F39" s="4">
        <v>45818</v>
      </c>
      <c r="G39" s="5">
        <v>575</v>
      </c>
      <c r="H39" s="5">
        <v>575</v>
      </c>
      <c r="I39" s="4">
        <v>45972</v>
      </c>
      <c r="J39" s="16">
        <f t="shared" si="0"/>
        <v>124</v>
      </c>
      <c r="K39" s="18">
        <f>J39*H39/H$252</f>
        <v>7.1827262384989488E-2</v>
      </c>
    </row>
    <row r="40" spans="1:11" x14ac:dyDescent="0.2">
      <c r="A40" s="2" t="s">
        <v>66</v>
      </c>
      <c r="B40" s="3">
        <v>79360</v>
      </c>
      <c r="C40" s="2" t="s">
        <v>10</v>
      </c>
      <c r="D40" s="2" t="s">
        <v>67</v>
      </c>
      <c r="E40" s="4">
        <v>45972</v>
      </c>
      <c r="F40" s="4">
        <v>45972</v>
      </c>
      <c r="G40" s="5">
        <v>2407.58</v>
      </c>
      <c r="H40" s="5">
        <v>2407.58</v>
      </c>
      <c r="I40" s="4">
        <v>46013</v>
      </c>
      <c r="J40" s="16">
        <f t="shared" si="0"/>
        <v>11</v>
      </c>
      <c r="K40" s="18">
        <f>J40*H40/H$252</f>
        <v>2.6679224180945059E-2</v>
      </c>
    </row>
    <row r="41" spans="1:11" x14ac:dyDescent="0.2">
      <c r="A41" s="2" t="s">
        <v>66</v>
      </c>
      <c r="B41" s="3">
        <v>79360</v>
      </c>
      <c r="C41" s="2" t="s">
        <v>10</v>
      </c>
      <c r="D41" s="2" t="s">
        <v>68</v>
      </c>
      <c r="E41" s="4">
        <v>45972</v>
      </c>
      <c r="F41" s="4">
        <v>45972</v>
      </c>
      <c r="G41" s="5">
        <v>1395</v>
      </c>
      <c r="H41" s="5">
        <v>1395</v>
      </c>
      <c r="I41" s="4">
        <v>46013</v>
      </c>
      <c r="J41" s="16">
        <f t="shared" si="0"/>
        <v>11</v>
      </c>
      <c r="K41" s="18">
        <f>J41*H41/H$252</f>
        <v>1.5458476035030347E-2</v>
      </c>
    </row>
    <row r="42" spans="1:11" x14ac:dyDescent="0.2">
      <c r="A42" s="2" t="s">
        <v>69</v>
      </c>
      <c r="B42" s="3">
        <v>79343</v>
      </c>
      <c r="C42" s="2" t="s">
        <v>10</v>
      </c>
      <c r="D42" s="2" t="s">
        <v>70</v>
      </c>
      <c r="E42" s="4">
        <v>45842</v>
      </c>
      <c r="F42" s="4">
        <v>45842</v>
      </c>
      <c r="G42" s="5">
        <v>284.7</v>
      </c>
      <c r="H42" s="5">
        <v>284.7</v>
      </c>
      <c r="I42" s="4">
        <v>46022</v>
      </c>
      <c r="J42" s="16">
        <f t="shared" si="0"/>
        <v>150</v>
      </c>
      <c r="K42" s="18">
        <f>J42*H42/H$252</f>
        <v>4.3020802807166567E-2</v>
      </c>
    </row>
    <row r="43" spans="1:11" x14ac:dyDescent="0.2">
      <c r="A43" s="2" t="s">
        <v>69</v>
      </c>
      <c r="B43" s="3">
        <v>79343</v>
      </c>
      <c r="C43" s="2" t="s">
        <v>10</v>
      </c>
      <c r="D43" s="2" t="s">
        <v>71</v>
      </c>
      <c r="E43" s="4">
        <v>45961</v>
      </c>
      <c r="F43" s="4">
        <v>45961</v>
      </c>
      <c r="G43" s="5">
        <v>606.58000000000004</v>
      </c>
      <c r="H43" s="5">
        <v>606.58000000000004</v>
      </c>
      <c r="I43" s="4">
        <v>46022</v>
      </c>
      <c r="J43" s="16">
        <f>_xlfn.DAYS(I43,F43)-30</f>
        <v>31</v>
      </c>
      <c r="K43" s="18">
        <f>J43*H43/H$252</f>
        <v>1.8943035138037793E-2</v>
      </c>
    </row>
    <row r="44" spans="1:11" x14ac:dyDescent="0.2">
      <c r="A44" s="2" t="s">
        <v>69</v>
      </c>
      <c r="B44" s="3">
        <v>79343</v>
      </c>
      <c r="C44" s="2" t="s">
        <v>10</v>
      </c>
      <c r="D44" s="2" t="s">
        <v>72</v>
      </c>
      <c r="E44" s="4">
        <v>45961</v>
      </c>
      <c r="F44" s="4">
        <v>45961</v>
      </c>
      <c r="G44" s="5">
        <v>1236.49</v>
      </c>
      <c r="H44" s="5">
        <v>1236.49</v>
      </c>
      <c r="I44" s="4">
        <v>46022</v>
      </c>
      <c r="J44" s="16">
        <f t="shared" si="0"/>
        <v>31</v>
      </c>
      <c r="K44" s="18">
        <f>J44*H44/H$252</f>
        <v>3.8614648550615506E-2</v>
      </c>
    </row>
    <row r="45" spans="1:11" x14ac:dyDescent="0.2">
      <c r="A45" s="2" t="s">
        <v>69</v>
      </c>
      <c r="B45" s="3">
        <v>79343</v>
      </c>
      <c r="C45" s="2" t="s">
        <v>10</v>
      </c>
      <c r="D45" s="2" t="s">
        <v>73</v>
      </c>
      <c r="E45" s="4">
        <v>45961</v>
      </c>
      <c r="F45" s="4">
        <v>45961</v>
      </c>
      <c r="G45" s="5">
        <v>1820.15</v>
      </c>
      <c r="H45" s="5">
        <v>1820.15</v>
      </c>
      <c r="I45" s="4">
        <v>46022</v>
      </c>
      <c r="J45" s="16">
        <f t="shared" si="0"/>
        <v>31</v>
      </c>
      <c r="K45" s="18">
        <f>J45*H45/H$252</f>
        <v>5.6841909404364621E-2</v>
      </c>
    </row>
    <row r="46" spans="1:11" x14ac:dyDescent="0.2">
      <c r="A46" s="2" t="s">
        <v>69</v>
      </c>
      <c r="B46" s="3">
        <v>79343</v>
      </c>
      <c r="C46" s="2" t="s">
        <v>10</v>
      </c>
      <c r="D46" s="2" t="s">
        <v>74</v>
      </c>
      <c r="E46" s="4">
        <v>45961</v>
      </c>
      <c r="F46" s="4">
        <v>45961</v>
      </c>
      <c r="G46" s="5">
        <v>1690.48</v>
      </c>
      <c r="H46" s="5">
        <v>1690.48</v>
      </c>
      <c r="I46" s="4">
        <v>46022</v>
      </c>
      <c r="J46" s="16">
        <f t="shared" si="0"/>
        <v>31</v>
      </c>
      <c r="K46" s="18">
        <f>J46*H46/H$252</f>
        <v>5.2792413268076967E-2</v>
      </c>
    </row>
    <row r="47" spans="1:11" x14ac:dyDescent="0.2">
      <c r="A47" s="2" t="s">
        <v>75</v>
      </c>
      <c r="B47" s="3">
        <v>79361</v>
      </c>
      <c r="C47" s="2" t="s">
        <v>10</v>
      </c>
      <c r="D47" s="2" t="s">
        <v>76</v>
      </c>
      <c r="E47" s="4">
        <v>45972</v>
      </c>
      <c r="F47" s="4">
        <v>45972</v>
      </c>
      <c r="G47" s="5">
        <v>6210</v>
      </c>
      <c r="H47" s="5">
        <v>6210</v>
      </c>
      <c r="I47" s="4">
        <v>46022</v>
      </c>
      <c r="J47" s="16">
        <f t="shared" si="0"/>
        <v>20</v>
      </c>
      <c r="K47" s="18">
        <f>J47*H47/H$252</f>
        <v>0.12511845705772362</v>
      </c>
    </row>
    <row r="48" spans="1:11" x14ac:dyDescent="0.2">
      <c r="A48" s="2" t="s">
        <v>75</v>
      </c>
      <c r="B48" s="3">
        <v>79361</v>
      </c>
      <c r="C48" s="2" t="s">
        <v>10</v>
      </c>
      <c r="D48" s="2" t="s">
        <v>77</v>
      </c>
      <c r="E48" s="4">
        <v>45991</v>
      </c>
      <c r="F48" s="4">
        <v>45991</v>
      </c>
      <c r="G48" s="5">
        <v>2025</v>
      </c>
      <c r="H48" s="5">
        <v>2025</v>
      </c>
      <c r="I48" s="4">
        <v>46022</v>
      </c>
      <c r="J48" s="16">
        <f t="shared" si="0"/>
        <v>1</v>
      </c>
      <c r="K48" s="18">
        <f>J48*H48/H$252</f>
        <v>2.0399748433324503E-3</v>
      </c>
    </row>
    <row r="49" spans="1:11" x14ac:dyDescent="0.2">
      <c r="A49" s="2" t="s">
        <v>78</v>
      </c>
      <c r="B49" s="3">
        <v>79338</v>
      </c>
      <c r="C49" s="2" t="s">
        <v>10</v>
      </c>
      <c r="D49" s="2" t="s">
        <v>79</v>
      </c>
      <c r="E49" s="4">
        <v>45808</v>
      </c>
      <c r="F49" s="4">
        <v>45808</v>
      </c>
      <c r="G49" s="5">
        <v>4850.68</v>
      </c>
      <c r="H49" s="5">
        <v>4850.68</v>
      </c>
      <c r="I49" s="4">
        <v>45972</v>
      </c>
      <c r="J49" s="16">
        <f t="shared" si="0"/>
        <v>134</v>
      </c>
      <c r="K49" s="18">
        <f>J49*H49/H$252</f>
        <v>0.65479779416764639</v>
      </c>
    </row>
    <row r="50" spans="1:11" x14ac:dyDescent="0.2">
      <c r="A50" s="2" t="s">
        <v>78</v>
      </c>
      <c r="B50" s="3">
        <v>79338</v>
      </c>
      <c r="C50" s="2" t="s">
        <v>10</v>
      </c>
      <c r="D50" s="2" t="s">
        <v>80</v>
      </c>
      <c r="E50" s="4">
        <v>45838</v>
      </c>
      <c r="F50" s="4">
        <v>45838</v>
      </c>
      <c r="G50" s="5">
        <v>4595.12</v>
      </c>
      <c r="H50" s="5">
        <v>4595.12</v>
      </c>
      <c r="I50" s="4">
        <v>45972</v>
      </c>
      <c r="J50" s="16">
        <f t="shared" si="0"/>
        <v>104</v>
      </c>
      <c r="K50" s="18">
        <f>J50*H50/H$252</f>
        <v>0.48142648741617589</v>
      </c>
    </row>
    <row r="51" spans="1:11" x14ac:dyDescent="0.2">
      <c r="A51" s="2" t="s">
        <v>78</v>
      </c>
      <c r="B51" s="3">
        <v>79338</v>
      </c>
      <c r="C51" s="2" t="s">
        <v>10</v>
      </c>
      <c r="D51" s="2" t="s">
        <v>81</v>
      </c>
      <c r="E51" s="4">
        <v>45869</v>
      </c>
      <c r="F51" s="4">
        <v>45869</v>
      </c>
      <c r="G51" s="5">
        <v>4744.76</v>
      </c>
      <c r="H51" s="5">
        <v>4744.76</v>
      </c>
      <c r="I51" s="4">
        <v>45972</v>
      </c>
      <c r="J51" s="16">
        <f t="shared" si="0"/>
        <v>73</v>
      </c>
      <c r="K51" s="18">
        <f>J51*H51/H$252</f>
        <v>0.34892886209800283</v>
      </c>
    </row>
    <row r="52" spans="1:11" x14ac:dyDescent="0.2">
      <c r="A52" s="2" t="s">
        <v>78</v>
      </c>
      <c r="B52" s="3">
        <v>79338</v>
      </c>
      <c r="C52" s="2" t="s">
        <v>10</v>
      </c>
      <c r="D52" s="2" t="s">
        <v>82</v>
      </c>
      <c r="E52" s="4">
        <v>45900</v>
      </c>
      <c r="F52" s="4">
        <v>45900</v>
      </c>
      <c r="G52" s="5">
        <v>4691.8</v>
      </c>
      <c r="H52" s="5">
        <v>4691.8</v>
      </c>
      <c r="I52" s="4">
        <v>45972</v>
      </c>
      <c r="J52" s="16">
        <f t="shared" si="0"/>
        <v>42</v>
      </c>
      <c r="K52" s="18">
        <f>J52*H52/H$252</f>
        <v>0.19851282308038617</v>
      </c>
    </row>
    <row r="53" spans="1:11" x14ac:dyDescent="0.2">
      <c r="A53" s="2" t="s">
        <v>78</v>
      </c>
      <c r="B53" s="3">
        <v>79338</v>
      </c>
      <c r="C53" s="2" t="s">
        <v>10</v>
      </c>
      <c r="D53" s="2" t="s">
        <v>83</v>
      </c>
      <c r="E53" s="4">
        <v>45930</v>
      </c>
      <c r="F53" s="4">
        <v>45930</v>
      </c>
      <c r="G53" s="5">
        <v>4595.12</v>
      </c>
      <c r="H53" s="5">
        <v>4595.12</v>
      </c>
      <c r="I53" s="4">
        <v>45972</v>
      </c>
      <c r="J53" s="16">
        <f t="shared" si="0"/>
        <v>12</v>
      </c>
      <c r="K53" s="18">
        <f>J53*H53/H$252</f>
        <v>5.5549210086481837E-2</v>
      </c>
    </row>
    <row r="54" spans="1:11" x14ac:dyDescent="0.2">
      <c r="A54" s="2" t="s">
        <v>78</v>
      </c>
      <c r="B54" s="3">
        <v>79338</v>
      </c>
      <c r="C54" s="2" t="s">
        <v>10</v>
      </c>
      <c r="D54" s="2" t="s">
        <v>84</v>
      </c>
      <c r="E54" s="4">
        <v>45961</v>
      </c>
      <c r="F54" s="4">
        <v>45961</v>
      </c>
      <c r="G54" s="5">
        <v>4824.2</v>
      </c>
      <c r="H54" s="5">
        <v>4824.2</v>
      </c>
      <c r="I54" s="4">
        <v>46022</v>
      </c>
      <c r="J54" s="16">
        <f t="shared" si="0"/>
        <v>31</v>
      </c>
      <c r="K54" s="18">
        <f>J54*H54/H$252</f>
        <v>0.15065612139028967</v>
      </c>
    </row>
    <row r="55" spans="1:11" x14ac:dyDescent="0.2">
      <c r="A55" s="2" t="s">
        <v>78</v>
      </c>
      <c r="B55" s="3">
        <v>79338</v>
      </c>
      <c r="C55" s="2" t="s">
        <v>10</v>
      </c>
      <c r="D55" s="2" t="s">
        <v>85</v>
      </c>
      <c r="E55" s="4">
        <v>45991</v>
      </c>
      <c r="F55" s="4">
        <v>45991</v>
      </c>
      <c r="G55" s="5">
        <v>4674.5600000000004</v>
      </c>
      <c r="H55" s="5">
        <v>4674.5600000000004</v>
      </c>
      <c r="I55" s="4">
        <v>46022</v>
      </c>
      <c r="J55" s="16">
        <f t="shared" si="0"/>
        <v>1</v>
      </c>
      <c r="K55" s="18">
        <f>J55*H55/H$252</f>
        <v>4.7091282980978467E-3</v>
      </c>
    </row>
    <row r="56" spans="1:11" x14ac:dyDescent="0.2">
      <c r="A56" s="2" t="s">
        <v>86</v>
      </c>
      <c r="B56" s="3">
        <v>79366</v>
      </c>
      <c r="C56" s="2" t="s">
        <v>10</v>
      </c>
      <c r="D56" s="2" t="s">
        <v>87</v>
      </c>
      <c r="E56" s="4">
        <v>45978</v>
      </c>
      <c r="F56" s="4">
        <v>45978</v>
      </c>
      <c r="G56" s="5">
        <v>17524</v>
      </c>
      <c r="H56" s="5">
        <v>17524</v>
      </c>
      <c r="I56" s="4">
        <v>46022</v>
      </c>
      <c r="J56" s="16">
        <f t="shared" si="0"/>
        <v>14</v>
      </c>
      <c r="K56" s="18">
        <f>J56*H56/H$252</f>
        <v>0.24715025588336298</v>
      </c>
    </row>
    <row r="57" spans="1:11" x14ac:dyDescent="0.2">
      <c r="A57" s="2" t="s">
        <v>88</v>
      </c>
      <c r="B57" s="3">
        <v>79225</v>
      </c>
      <c r="C57" s="2" t="s">
        <v>10</v>
      </c>
      <c r="D57" s="2" t="s">
        <v>89</v>
      </c>
      <c r="E57" s="4">
        <v>45961</v>
      </c>
      <c r="F57" s="4">
        <v>45961</v>
      </c>
      <c r="G57" s="5">
        <v>1843.07</v>
      </c>
      <c r="H57" s="5">
        <v>1843.07</v>
      </c>
      <c r="I57" s="4">
        <v>46021</v>
      </c>
      <c r="J57" s="16">
        <f>_xlfn.DAYS(I57,F57)-30</f>
        <v>30</v>
      </c>
      <c r="K57" s="18">
        <f>J57*H57/H$252</f>
        <v>5.570098421482577E-2</v>
      </c>
    </row>
    <row r="58" spans="1:11" x14ac:dyDescent="0.2">
      <c r="A58" s="2" t="s">
        <v>88</v>
      </c>
      <c r="B58" s="3">
        <v>79225</v>
      </c>
      <c r="C58" s="2" t="s">
        <v>10</v>
      </c>
      <c r="D58" s="2" t="s">
        <v>90</v>
      </c>
      <c r="E58" s="4">
        <v>45961</v>
      </c>
      <c r="F58" s="4">
        <v>45961</v>
      </c>
      <c r="G58" s="5">
        <v>373.28</v>
      </c>
      <c r="H58" s="5">
        <v>373.28</v>
      </c>
      <c r="I58" s="4">
        <v>46021</v>
      </c>
      <c r="J58" s="16">
        <f t="shared" si="0"/>
        <v>30</v>
      </c>
      <c r="K58" s="18">
        <f>J58*H58/H$252</f>
        <v>1.1281211992876105E-2</v>
      </c>
    </row>
    <row r="59" spans="1:11" x14ac:dyDescent="0.2">
      <c r="A59" s="2" t="s">
        <v>91</v>
      </c>
      <c r="B59" s="3">
        <v>79316</v>
      </c>
      <c r="C59" s="2" t="s">
        <v>10</v>
      </c>
      <c r="D59" s="2" t="s">
        <v>92</v>
      </c>
      <c r="E59" s="4">
        <v>45842</v>
      </c>
      <c r="F59" s="4">
        <v>45842</v>
      </c>
      <c r="G59" s="5">
        <v>766.48</v>
      </c>
      <c r="H59" s="5">
        <v>645.66</v>
      </c>
      <c r="I59" s="4">
        <v>45924</v>
      </c>
      <c r="J59" s="16">
        <f t="shared" si="0"/>
        <v>52</v>
      </c>
      <c r="K59" s="18">
        <f>J59*H59/H$252</f>
        <v>3.3822601571354839E-2</v>
      </c>
    </row>
    <row r="60" spans="1:11" x14ac:dyDescent="0.2">
      <c r="A60" s="2" t="s">
        <v>91</v>
      </c>
      <c r="B60" s="3">
        <v>79316</v>
      </c>
      <c r="C60" s="2" t="s">
        <v>10</v>
      </c>
      <c r="D60" s="2" t="s">
        <v>93</v>
      </c>
      <c r="E60" s="4">
        <v>45875</v>
      </c>
      <c r="F60" s="4">
        <v>45875</v>
      </c>
      <c r="G60" s="5">
        <v>810.28</v>
      </c>
      <c r="H60" s="5">
        <v>682.56</v>
      </c>
      <c r="I60" s="4">
        <v>45924</v>
      </c>
      <c r="J60" s="16">
        <f t="shared" si="0"/>
        <v>19</v>
      </c>
      <c r="K60" s="18">
        <f>J60*H60/H$252</f>
        <v>1.3064542889992568E-2</v>
      </c>
    </row>
    <row r="61" spans="1:11" x14ac:dyDescent="0.2">
      <c r="A61" s="2" t="s">
        <v>91</v>
      </c>
      <c r="B61" s="3">
        <v>79316</v>
      </c>
      <c r="C61" s="2" t="s">
        <v>10</v>
      </c>
      <c r="D61" s="2" t="s">
        <v>94</v>
      </c>
      <c r="E61" s="4">
        <v>45905</v>
      </c>
      <c r="F61" s="4">
        <v>45905</v>
      </c>
      <c r="G61" s="5">
        <v>832.19</v>
      </c>
      <c r="H61" s="5">
        <v>701.01</v>
      </c>
      <c r="I61" s="4">
        <v>45967</v>
      </c>
      <c r="J61" s="16">
        <f t="shared" si="0"/>
        <v>32</v>
      </c>
      <c r="K61" s="18">
        <f>J61*H61/H$252</f>
        <v>2.2598206655596739E-2</v>
      </c>
    </row>
    <row r="62" spans="1:11" x14ac:dyDescent="0.2">
      <c r="A62" s="2" t="s">
        <v>91</v>
      </c>
      <c r="B62" s="3">
        <v>79316</v>
      </c>
      <c r="C62" s="2" t="s">
        <v>10</v>
      </c>
      <c r="D62" s="2" t="s">
        <v>95</v>
      </c>
      <c r="E62" s="4">
        <v>45937</v>
      </c>
      <c r="F62" s="4">
        <v>45937</v>
      </c>
      <c r="G62" s="5">
        <v>832.19</v>
      </c>
      <c r="H62" s="5">
        <v>701.01</v>
      </c>
      <c r="I62" s="4">
        <v>45967</v>
      </c>
      <c r="J62" s="16">
        <f t="shared" si="0"/>
        <v>0</v>
      </c>
      <c r="K62" s="18">
        <f>J62*H62/H$252</f>
        <v>0</v>
      </c>
    </row>
    <row r="63" spans="1:11" x14ac:dyDescent="0.2">
      <c r="A63" s="2" t="s">
        <v>91</v>
      </c>
      <c r="B63" s="3">
        <v>79316</v>
      </c>
      <c r="C63" s="2" t="s">
        <v>10</v>
      </c>
      <c r="D63" s="2" t="s">
        <v>96</v>
      </c>
      <c r="E63" s="4">
        <v>45967</v>
      </c>
      <c r="F63" s="4">
        <v>45967</v>
      </c>
      <c r="G63" s="5">
        <v>810.28</v>
      </c>
      <c r="H63" s="5">
        <v>682.56</v>
      </c>
      <c r="I63" s="4">
        <v>46021</v>
      </c>
      <c r="J63" s="16">
        <f t="shared" si="0"/>
        <v>24</v>
      </c>
      <c r="K63" s="18">
        <f>J63*H63/H$252</f>
        <v>1.6502580492622189E-2</v>
      </c>
    </row>
    <row r="64" spans="1:11" x14ac:dyDescent="0.2">
      <c r="A64" s="2" t="s">
        <v>97</v>
      </c>
      <c r="B64" s="3">
        <v>79372</v>
      </c>
      <c r="C64" s="2" t="s">
        <v>10</v>
      </c>
      <c r="D64" s="2" t="s">
        <v>98</v>
      </c>
      <c r="E64" s="4">
        <v>46014</v>
      </c>
      <c r="F64" s="4">
        <v>46014</v>
      </c>
      <c r="G64" s="5">
        <v>222.98</v>
      </c>
      <c r="H64" s="5">
        <v>132.5</v>
      </c>
      <c r="I64" s="4">
        <v>45961</v>
      </c>
      <c r="J64" s="16">
        <f>_xlfn.DAYS(I64,F64)-30</f>
        <v>-83</v>
      </c>
      <c r="K64" s="18">
        <f>J64*H64/H$252</f>
        <v>-1.107882634051784E-2</v>
      </c>
    </row>
    <row r="65" spans="1:11" x14ac:dyDescent="0.2">
      <c r="A65" s="2" t="s">
        <v>99</v>
      </c>
      <c r="B65" s="3">
        <v>79287</v>
      </c>
      <c r="C65" s="2" t="s">
        <v>10</v>
      </c>
      <c r="D65" s="2" t="s">
        <v>100</v>
      </c>
      <c r="E65" s="4">
        <v>45873</v>
      </c>
      <c r="F65" s="4">
        <v>45873</v>
      </c>
      <c r="G65" s="5">
        <v>945</v>
      </c>
      <c r="H65" s="5">
        <v>945</v>
      </c>
      <c r="I65" s="4">
        <v>45924</v>
      </c>
      <c r="J65" s="16">
        <f t="shared" si="0"/>
        <v>21</v>
      </c>
      <c r="K65" s="18">
        <f>J65*H65/H$252</f>
        <v>1.9991753464658014E-2</v>
      </c>
    </row>
    <row r="66" spans="1:11" x14ac:dyDescent="0.2">
      <c r="A66" s="2" t="s">
        <v>99</v>
      </c>
      <c r="B66" s="3">
        <v>79287</v>
      </c>
      <c r="C66" s="2" t="s">
        <v>10</v>
      </c>
      <c r="D66" s="2" t="s">
        <v>101</v>
      </c>
      <c r="E66" s="4">
        <v>45908</v>
      </c>
      <c r="F66" s="4">
        <v>45908</v>
      </c>
      <c r="G66" s="5">
        <v>1083.5999999999999</v>
      </c>
      <c r="H66" s="5">
        <v>1083.5999999999999</v>
      </c>
      <c r="I66" s="4">
        <v>45967</v>
      </c>
      <c r="J66" s="16">
        <f t="shared" si="0"/>
        <v>29</v>
      </c>
      <c r="K66" s="18">
        <f>J66*H66/H$252</f>
        <v>3.1656782946575923E-2</v>
      </c>
    </row>
    <row r="67" spans="1:11" x14ac:dyDescent="0.2">
      <c r="A67" s="2" t="s">
        <v>99</v>
      </c>
      <c r="B67" s="3">
        <v>79287</v>
      </c>
      <c r="C67" s="2" t="s">
        <v>10</v>
      </c>
      <c r="D67" s="2" t="s">
        <v>102</v>
      </c>
      <c r="E67" s="4">
        <v>45936</v>
      </c>
      <c r="F67" s="4">
        <v>45936</v>
      </c>
      <c r="G67" s="5">
        <v>1360.8</v>
      </c>
      <c r="H67" s="5">
        <v>1360.8</v>
      </c>
      <c r="I67" s="4">
        <v>45967</v>
      </c>
      <c r="J67" s="16">
        <f t="shared" ref="J67:J131" si="1">_xlfn.DAYS(I67,F67)-30</f>
        <v>1</v>
      </c>
      <c r="K67" s="18">
        <f>J67*H67/H$252</f>
        <v>1.3708630947194067E-3</v>
      </c>
    </row>
    <row r="68" spans="1:11" x14ac:dyDescent="0.2">
      <c r="A68" s="2" t="s">
        <v>99</v>
      </c>
      <c r="B68" s="3">
        <v>79287</v>
      </c>
      <c r="C68" s="2" t="s">
        <v>10</v>
      </c>
      <c r="D68" s="2" t="s">
        <v>103</v>
      </c>
      <c r="E68" s="4">
        <v>45966</v>
      </c>
      <c r="F68" s="4">
        <v>45966</v>
      </c>
      <c r="G68" s="5">
        <v>1001.7</v>
      </c>
      <c r="H68" s="5">
        <v>1001.7</v>
      </c>
      <c r="I68" s="4">
        <v>46021</v>
      </c>
      <c r="J68" s="16">
        <f t="shared" si="1"/>
        <v>25</v>
      </c>
      <c r="K68" s="18">
        <f>J68*H68/H$252</f>
        <v>2.5227688895877971E-2</v>
      </c>
    </row>
    <row r="69" spans="1:11" x14ac:dyDescent="0.2">
      <c r="A69" s="2" t="s">
        <v>99</v>
      </c>
      <c r="B69" s="3">
        <v>79287</v>
      </c>
      <c r="C69" s="2" t="s">
        <v>10</v>
      </c>
      <c r="D69" s="2" t="s">
        <v>104</v>
      </c>
      <c r="E69" s="4">
        <v>45994</v>
      </c>
      <c r="F69" s="4">
        <v>45994</v>
      </c>
      <c r="G69" s="5">
        <v>1455.3</v>
      </c>
      <c r="H69" s="5">
        <v>1455.3</v>
      </c>
      <c r="I69" s="4">
        <v>46021</v>
      </c>
      <c r="J69" s="16">
        <f t="shared" si="1"/>
        <v>-3</v>
      </c>
      <c r="K69" s="18">
        <f>J69*H69/H$252</f>
        <v>-4.3981857622247631E-3</v>
      </c>
    </row>
    <row r="70" spans="1:11" x14ac:dyDescent="0.2">
      <c r="A70" s="2" t="s">
        <v>105</v>
      </c>
      <c r="B70" s="3">
        <v>79336</v>
      </c>
      <c r="C70" s="2" t="s">
        <v>12</v>
      </c>
      <c r="D70" s="2" t="s">
        <v>106</v>
      </c>
      <c r="E70" s="4">
        <v>45659</v>
      </c>
      <c r="F70" s="4">
        <v>45659</v>
      </c>
      <c r="G70" s="5">
        <v>-812</v>
      </c>
      <c r="H70" s="5">
        <v>-812</v>
      </c>
      <c r="I70" s="4">
        <v>46022</v>
      </c>
      <c r="J70" s="16">
        <f t="shared" si="1"/>
        <v>333</v>
      </c>
      <c r="K70" s="18">
        <f>J70*H70/H$252</f>
        <v>-0.27239557419146732</v>
      </c>
    </row>
    <row r="71" spans="1:11" x14ac:dyDescent="0.2">
      <c r="A71" s="2" t="s">
        <v>105</v>
      </c>
      <c r="B71" s="3">
        <v>79336</v>
      </c>
      <c r="C71" s="2" t="s">
        <v>10</v>
      </c>
      <c r="D71" s="2" t="s">
        <v>106</v>
      </c>
      <c r="E71" s="4">
        <v>45659</v>
      </c>
      <c r="F71" s="4">
        <v>45659</v>
      </c>
      <c r="G71" s="5">
        <v>767</v>
      </c>
      <c r="H71" s="5">
        <v>767</v>
      </c>
      <c r="I71" s="4">
        <v>46022</v>
      </c>
      <c r="J71" s="16">
        <f t="shared" si="1"/>
        <v>333</v>
      </c>
      <c r="K71" s="18">
        <f>J71*H71/H$252</f>
        <v>0.25729976035080715</v>
      </c>
    </row>
    <row r="72" spans="1:11" x14ac:dyDescent="0.2">
      <c r="A72" s="2" t="s">
        <v>105</v>
      </c>
      <c r="B72" s="3">
        <v>79336</v>
      </c>
      <c r="C72" s="2" t="s">
        <v>10</v>
      </c>
      <c r="D72" s="2" t="s">
        <v>107</v>
      </c>
      <c r="E72" s="4">
        <v>45870</v>
      </c>
      <c r="F72" s="4">
        <v>45870</v>
      </c>
      <c r="G72" s="5">
        <v>1532</v>
      </c>
      <c r="H72" s="5">
        <v>1532</v>
      </c>
      <c r="I72" s="4">
        <v>45931</v>
      </c>
      <c r="J72" s="16">
        <f t="shared" si="1"/>
        <v>31</v>
      </c>
      <c r="K72" s="18">
        <f>J72*H72/H$252</f>
        <v>4.7843202597306039E-2</v>
      </c>
    </row>
    <row r="73" spans="1:11" x14ac:dyDescent="0.2">
      <c r="A73" s="2" t="s">
        <v>105</v>
      </c>
      <c r="B73" s="3">
        <v>79336</v>
      </c>
      <c r="C73" s="2" t="s">
        <v>10</v>
      </c>
      <c r="D73" s="2" t="s">
        <v>108</v>
      </c>
      <c r="E73" s="4">
        <v>45938</v>
      </c>
      <c r="F73" s="4">
        <v>45938</v>
      </c>
      <c r="G73" s="5">
        <v>947</v>
      </c>
      <c r="H73" s="5">
        <v>947</v>
      </c>
      <c r="I73" s="4">
        <v>45972</v>
      </c>
      <c r="J73" s="16">
        <f t="shared" si="1"/>
        <v>4</v>
      </c>
      <c r="K73" s="18">
        <f>J73*H73/H$252</f>
        <v>3.8160122007621345E-3</v>
      </c>
    </row>
    <row r="74" spans="1:11" x14ac:dyDescent="0.2">
      <c r="A74" s="2" t="s">
        <v>105</v>
      </c>
      <c r="B74" s="3">
        <v>79336</v>
      </c>
      <c r="C74" s="2" t="s">
        <v>10</v>
      </c>
      <c r="D74" s="2" t="s">
        <v>109</v>
      </c>
      <c r="E74" s="4">
        <v>45992</v>
      </c>
      <c r="F74" s="4">
        <v>45992</v>
      </c>
      <c r="G74" s="5">
        <v>1217</v>
      </c>
      <c r="H74" s="5">
        <v>1217</v>
      </c>
      <c r="I74" s="4">
        <v>46022</v>
      </c>
      <c r="J74" s="16">
        <f t="shared" si="1"/>
        <v>0</v>
      </c>
      <c r="K74" s="18">
        <f>J74*H74/H$252</f>
        <v>0</v>
      </c>
    </row>
    <row r="75" spans="1:11" x14ac:dyDescent="0.2">
      <c r="A75" s="2" t="s">
        <v>110</v>
      </c>
      <c r="B75" s="3">
        <v>79334</v>
      </c>
      <c r="C75" s="2" t="s">
        <v>10</v>
      </c>
      <c r="D75" s="2" t="s">
        <v>111</v>
      </c>
      <c r="E75" s="4">
        <v>45580</v>
      </c>
      <c r="F75" s="4">
        <v>45580</v>
      </c>
      <c r="G75" s="5">
        <v>270</v>
      </c>
      <c r="H75" s="5">
        <v>270</v>
      </c>
      <c r="I75" s="4">
        <v>45931</v>
      </c>
      <c r="J75" s="16">
        <f t="shared" si="1"/>
        <v>321</v>
      </c>
      <c r="K75" s="18">
        <f>J75*H75/H$252</f>
        <v>8.7310923294628875E-2</v>
      </c>
    </row>
    <row r="76" spans="1:11" x14ac:dyDescent="0.2">
      <c r="A76" s="2" t="s">
        <v>110</v>
      </c>
      <c r="B76" s="3">
        <v>79334</v>
      </c>
      <c r="C76" s="2" t="s">
        <v>10</v>
      </c>
      <c r="D76" s="2" t="s">
        <v>112</v>
      </c>
      <c r="E76" s="4">
        <v>45602</v>
      </c>
      <c r="F76" s="4">
        <v>45602</v>
      </c>
      <c r="G76" s="5">
        <v>1305</v>
      </c>
      <c r="H76" s="5">
        <v>1305</v>
      </c>
      <c r="I76" s="4">
        <v>45931</v>
      </c>
      <c r="J76" s="16">
        <f t="shared" si="1"/>
        <v>299</v>
      </c>
      <c r="K76" s="18">
        <f>J76*H76/H$252</f>
        <v>0.39308048592301503</v>
      </c>
    </row>
    <row r="77" spans="1:11" x14ac:dyDescent="0.2">
      <c r="A77" s="2" t="s">
        <v>110</v>
      </c>
      <c r="B77" s="3">
        <v>79334</v>
      </c>
      <c r="C77" s="2" t="s">
        <v>10</v>
      </c>
      <c r="D77" s="2" t="s">
        <v>113</v>
      </c>
      <c r="E77" s="4">
        <v>45749</v>
      </c>
      <c r="F77" s="4">
        <v>45749</v>
      </c>
      <c r="G77" s="5">
        <v>1698.3</v>
      </c>
      <c r="H77" s="5">
        <v>1365.3</v>
      </c>
      <c r="I77" s="4">
        <v>45931</v>
      </c>
      <c r="J77" s="16">
        <f t="shared" si="1"/>
        <v>152</v>
      </c>
      <c r="K77" s="18">
        <f>J77*H77/H$252</f>
        <v>0.20906024856665323</v>
      </c>
    </row>
    <row r="78" spans="1:11" x14ac:dyDescent="0.2">
      <c r="A78" s="2" t="s">
        <v>110</v>
      </c>
      <c r="B78" s="3">
        <v>79334</v>
      </c>
      <c r="C78" s="2" t="s">
        <v>10</v>
      </c>
      <c r="D78" s="2" t="s">
        <v>114</v>
      </c>
      <c r="E78" s="4">
        <v>45832</v>
      </c>
      <c r="F78" s="4">
        <v>45832</v>
      </c>
      <c r="G78" s="5">
        <v>596.70000000000005</v>
      </c>
      <c r="H78" s="5">
        <v>479.7</v>
      </c>
      <c r="I78" s="4">
        <v>45931</v>
      </c>
      <c r="J78" s="16">
        <f t="shared" si="1"/>
        <v>69</v>
      </c>
      <c r="K78" s="18">
        <f>J78*H78/H$252</f>
        <v>3.3344068805883344E-2</v>
      </c>
    </row>
    <row r="79" spans="1:11" x14ac:dyDescent="0.2">
      <c r="A79" s="2" t="s">
        <v>110</v>
      </c>
      <c r="B79" s="3">
        <v>79334</v>
      </c>
      <c r="C79" s="2" t="s">
        <v>12</v>
      </c>
      <c r="D79" s="2" t="s">
        <v>115</v>
      </c>
      <c r="E79" s="4">
        <v>45904</v>
      </c>
      <c r="F79" s="4">
        <v>45904</v>
      </c>
      <c r="G79" s="14">
        <v>-93.6</v>
      </c>
      <c r="H79" s="5">
        <v>-93.6</v>
      </c>
      <c r="I79" s="4">
        <v>45931</v>
      </c>
      <c r="J79" s="16">
        <f t="shared" si="1"/>
        <v>-3</v>
      </c>
      <c r="K79" s="18">
        <f>J79*H79/H$252</f>
        <v>2.8287651160876641E-4</v>
      </c>
    </row>
    <row r="80" spans="1:11" x14ac:dyDescent="0.2">
      <c r="A80" s="2" t="s">
        <v>110</v>
      </c>
      <c r="B80" s="3">
        <v>79334</v>
      </c>
      <c r="C80" s="2" t="s">
        <v>12</v>
      </c>
      <c r="D80" s="2" t="s">
        <v>116</v>
      </c>
      <c r="E80" s="4">
        <v>45904</v>
      </c>
      <c r="F80" s="4">
        <v>45904</v>
      </c>
      <c r="G80" s="14">
        <v>-133.19999999999999</v>
      </c>
      <c r="H80" s="5">
        <v>-133.19999999999999</v>
      </c>
      <c r="I80" s="4">
        <v>45931</v>
      </c>
      <c r="J80" s="16">
        <f t="shared" si="1"/>
        <v>-3</v>
      </c>
      <c r="K80" s="18">
        <f>J80*H80/H$252</f>
        <v>4.0255503575093685E-4</v>
      </c>
    </row>
    <row r="81" spans="1:11" s="10" customFormat="1" x14ac:dyDescent="0.2">
      <c r="A81" s="6" t="s">
        <v>117</v>
      </c>
      <c r="B81" s="7">
        <v>79327</v>
      </c>
      <c r="C81" s="6" t="s">
        <v>10</v>
      </c>
      <c r="D81" s="6" t="s">
        <v>118</v>
      </c>
      <c r="E81" s="8">
        <v>45435</v>
      </c>
      <c r="F81" s="8">
        <v>45435</v>
      </c>
      <c r="G81" s="9">
        <v>283.14</v>
      </c>
      <c r="H81" s="9">
        <v>283.14</v>
      </c>
      <c r="I81" s="8">
        <v>45972</v>
      </c>
      <c r="J81" s="24">
        <f t="shared" si="1"/>
        <v>507</v>
      </c>
      <c r="K81" s="25">
        <f>J81*H81/H$252</f>
        <v>0.14461354464719162</v>
      </c>
    </row>
    <row r="82" spans="1:11" s="10" customFormat="1" x14ac:dyDescent="0.2">
      <c r="A82" s="6" t="s">
        <v>117</v>
      </c>
      <c r="B82" s="7">
        <v>79327</v>
      </c>
      <c r="C82" s="6" t="s">
        <v>10</v>
      </c>
      <c r="D82" s="6" t="s">
        <v>119</v>
      </c>
      <c r="E82" s="8">
        <v>45435</v>
      </c>
      <c r="F82" s="8">
        <v>45435</v>
      </c>
      <c r="G82" s="9">
        <v>566.28</v>
      </c>
      <c r="H82" s="9">
        <v>566.28</v>
      </c>
      <c r="I82" s="8">
        <v>45972</v>
      </c>
      <c r="J82" s="24">
        <f t="shared" si="1"/>
        <v>507</v>
      </c>
      <c r="K82" s="25">
        <f>J82*H82/H$252</f>
        <v>0.28922708929438323</v>
      </c>
    </row>
    <row r="83" spans="1:11" x14ac:dyDescent="0.2">
      <c r="A83" s="2" t="s">
        <v>120</v>
      </c>
      <c r="B83" s="3">
        <v>79362</v>
      </c>
      <c r="C83" s="2" t="s">
        <v>10</v>
      </c>
      <c r="D83" s="2" t="s">
        <v>121</v>
      </c>
      <c r="E83" s="4">
        <v>45972</v>
      </c>
      <c r="F83" s="4">
        <v>45972</v>
      </c>
      <c r="G83" s="5">
        <v>3500.48</v>
      </c>
      <c r="H83" s="5">
        <v>3500.48</v>
      </c>
      <c r="I83" s="4">
        <v>46022</v>
      </c>
      <c r="J83" s="16">
        <f t="shared" si="1"/>
        <v>20</v>
      </c>
      <c r="K83" s="18">
        <f>J83*H83/H$252</f>
        <v>7.052731989716915E-2</v>
      </c>
    </row>
    <row r="84" spans="1:11" x14ac:dyDescent="0.2">
      <c r="A84" s="2" t="s">
        <v>120</v>
      </c>
      <c r="B84" s="3">
        <v>79362</v>
      </c>
      <c r="C84" s="2" t="s">
        <v>10</v>
      </c>
      <c r="D84" s="2" t="s">
        <v>122</v>
      </c>
      <c r="E84" s="4">
        <v>45991</v>
      </c>
      <c r="F84" s="4">
        <v>45991</v>
      </c>
      <c r="G84" s="5">
        <v>3000</v>
      </c>
      <c r="H84" s="5">
        <v>3000</v>
      </c>
      <c r="I84" s="4">
        <v>46022</v>
      </c>
      <c r="J84" s="16">
        <f t="shared" si="1"/>
        <v>1</v>
      </c>
      <c r="K84" s="18">
        <f>J84*H84/H$252</f>
        <v>3.0221849530851119E-3</v>
      </c>
    </row>
    <row r="85" spans="1:11" x14ac:dyDescent="0.2">
      <c r="A85" s="2" t="s">
        <v>123</v>
      </c>
      <c r="B85" s="3">
        <v>79137</v>
      </c>
      <c r="C85" s="2" t="s">
        <v>52</v>
      </c>
      <c r="D85" s="2" t="s">
        <v>124</v>
      </c>
      <c r="E85" s="4">
        <v>45742</v>
      </c>
      <c r="F85" s="4">
        <v>45742</v>
      </c>
      <c r="G85" s="5">
        <v>970</v>
      </c>
      <c r="H85" s="5">
        <v>220</v>
      </c>
      <c r="I85" s="4">
        <v>45972</v>
      </c>
      <c r="J85" s="16">
        <f t="shared" si="1"/>
        <v>200</v>
      </c>
      <c r="K85" s="18">
        <f>J85*H85/H$252</f>
        <v>4.4325379311914971E-2</v>
      </c>
    </row>
    <row r="86" spans="1:11" x14ac:dyDescent="0.2">
      <c r="A86" s="2" t="s">
        <v>125</v>
      </c>
      <c r="B86" s="3">
        <v>79354</v>
      </c>
      <c r="C86" s="2" t="s">
        <v>10</v>
      </c>
      <c r="D86" s="2" t="s">
        <v>126</v>
      </c>
      <c r="E86" s="4">
        <v>45853</v>
      </c>
      <c r="F86" s="4">
        <v>45853</v>
      </c>
      <c r="G86" s="5">
        <v>3166</v>
      </c>
      <c r="H86" s="5">
        <v>3166</v>
      </c>
      <c r="I86" s="4">
        <v>45950</v>
      </c>
      <c r="J86" s="16">
        <f t="shared" si="1"/>
        <v>67</v>
      </c>
      <c r="K86" s="18">
        <f>J86*H86/H$252</f>
        <v>0.21369063887277337</v>
      </c>
    </row>
    <row r="87" spans="1:11" x14ac:dyDescent="0.2">
      <c r="A87" s="2" t="s">
        <v>127</v>
      </c>
      <c r="B87" s="3">
        <v>79323</v>
      </c>
      <c r="C87" s="2" t="s">
        <v>10</v>
      </c>
      <c r="D87" s="2" t="s">
        <v>128</v>
      </c>
      <c r="E87" s="4">
        <v>45966</v>
      </c>
      <c r="F87" s="4">
        <v>45966</v>
      </c>
      <c r="G87" s="5">
        <v>394.2</v>
      </c>
      <c r="H87" s="5">
        <v>394.2</v>
      </c>
      <c r="I87" s="4">
        <v>46021</v>
      </c>
      <c r="J87" s="16">
        <f t="shared" si="1"/>
        <v>25</v>
      </c>
      <c r="K87" s="18">
        <f>J87*H87/H$252</f>
        <v>9.9278775708845912E-3</v>
      </c>
    </row>
    <row r="88" spans="1:11" x14ac:dyDescent="0.2">
      <c r="A88" s="2" t="s">
        <v>127</v>
      </c>
      <c r="B88" s="3">
        <v>79323</v>
      </c>
      <c r="C88" s="2" t="s">
        <v>10</v>
      </c>
      <c r="D88" s="2" t="s">
        <v>129</v>
      </c>
      <c r="E88" s="4">
        <v>45966</v>
      </c>
      <c r="F88" s="4">
        <v>45966</v>
      </c>
      <c r="G88" s="5">
        <v>43.8</v>
      </c>
      <c r="H88" s="5">
        <v>43.8</v>
      </c>
      <c r="I88" s="4">
        <v>46021</v>
      </c>
      <c r="J88" s="16">
        <f t="shared" si="1"/>
        <v>25</v>
      </c>
      <c r="K88" s="18">
        <f>J88*H88/H$252</f>
        <v>1.1030975078760658E-3</v>
      </c>
    </row>
    <row r="89" spans="1:11" x14ac:dyDescent="0.2">
      <c r="A89" s="2" t="s">
        <v>127</v>
      </c>
      <c r="B89" s="3">
        <v>79323</v>
      </c>
      <c r="C89" s="2" t="s">
        <v>10</v>
      </c>
      <c r="D89" s="2" t="s">
        <v>130</v>
      </c>
      <c r="E89" s="4">
        <v>45966</v>
      </c>
      <c r="F89" s="4">
        <v>45966</v>
      </c>
      <c r="G89" s="5">
        <v>328.5</v>
      </c>
      <c r="H89" s="5">
        <v>328.5</v>
      </c>
      <c r="I89" s="4">
        <v>46021</v>
      </c>
      <c r="J89" s="16">
        <f t="shared" si="1"/>
        <v>25</v>
      </c>
      <c r="K89" s="18">
        <f>J89*H89/H$252</f>
        <v>8.2732313090704938E-3</v>
      </c>
    </row>
    <row r="90" spans="1:11" x14ac:dyDescent="0.2">
      <c r="A90" s="2" t="s">
        <v>127</v>
      </c>
      <c r="B90" s="3">
        <v>79323</v>
      </c>
      <c r="C90" s="2" t="s">
        <v>10</v>
      </c>
      <c r="D90" s="2" t="s">
        <v>131</v>
      </c>
      <c r="E90" s="4">
        <v>45966</v>
      </c>
      <c r="F90" s="4">
        <v>45966</v>
      </c>
      <c r="G90" s="5">
        <v>810.3</v>
      </c>
      <c r="H90" s="5">
        <v>810.3</v>
      </c>
      <c r="I90" s="4">
        <v>46021</v>
      </c>
      <c r="J90" s="16">
        <f t="shared" si="1"/>
        <v>25</v>
      </c>
      <c r="K90" s="18">
        <f>J90*H90/H$252</f>
        <v>2.0407303895707218E-2</v>
      </c>
    </row>
    <row r="91" spans="1:11" x14ac:dyDescent="0.2">
      <c r="A91" s="2" t="s">
        <v>127</v>
      </c>
      <c r="B91" s="3">
        <v>79323</v>
      </c>
      <c r="C91" s="2" t="s">
        <v>10</v>
      </c>
      <c r="D91" s="2" t="s">
        <v>132</v>
      </c>
      <c r="E91" s="4">
        <v>45966</v>
      </c>
      <c r="F91" s="4">
        <v>45966</v>
      </c>
      <c r="G91" s="5">
        <v>175.2</v>
      </c>
      <c r="H91" s="5">
        <v>175.2</v>
      </c>
      <c r="I91" s="4">
        <v>46021</v>
      </c>
      <c r="J91" s="16">
        <f t="shared" si="1"/>
        <v>25</v>
      </c>
      <c r="K91" s="18">
        <f>J91*H91/H$252</f>
        <v>4.4123900315042631E-3</v>
      </c>
    </row>
    <row r="92" spans="1:11" x14ac:dyDescent="0.2">
      <c r="A92" s="2" t="s">
        <v>133</v>
      </c>
      <c r="B92" s="3">
        <v>79270</v>
      </c>
      <c r="C92" s="2" t="s">
        <v>10</v>
      </c>
      <c r="D92" s="2" t="s">
        <v>134</v>
      </c>
      <c r="E92" s="4">
        <v>45869</v>
      </c>
      <c r="F92" s="4">
        <v>45869</v>
      </c>
      <c r="G92" s="5">
        <v>49.2</v>
      </c>
      <c r="H92" s="5">
        <v>49.2</v>
      </c>
      <c r="I92" s="4">
        <v>45924</v>
      </c>
      <c r="J92" s="16">
        <f t="shared" si="1"/>
        <v>25</v>
      </c>
      <c r="K92" s="18">
        <f>J92*H92/H$252</f>
        <v>1.2390958307648958E-3</v>
      </c>
    </row>
    <row r="93" spans="1:11" x14ac:dyDescent="0.2">
      <c r="A93" s="2" t="s">
        <v>135</v>
      </c>
      <c r="B93" s="3">
        <v>79236</v>
      </c>
      <c r="C93" s="2" t="s">
        <v>10</v>
      </c>
      <c r="D93" s="2" t="s">
        <v>136</v>
      </c>
      <c r="E93" s="4">
        <v>45859</v>
      </c>
      <c r="F93" s="4">
        <v>45859</v>
      </c>
      <c r="G93" s="5">
        <v>152.32</v>
      </c>
      <c r="H93" s="5">
        <v>152.32</v>
      </c>
      <c r="I93" s="4">
        <v>45952</v>
      </c>
      <c r="J93" s="16">
        <f t="shared" si="1"/>
        <v>63</v>
      </c>
      <c r="K93" s="18">
        <f>J93*H93/H$252</f>
        <v>9.667123453132408E-3</v>
      </c>
    </row>
    <row r="94" spans="1:11" x14ac:dyDescent="0.2">
      <c r="A94" s="2" t="s">
        <v>135</v>
      </c>
      <c r="B94" s="3">
        <v>79236</v>
      </c>
      <c r="C94" s="2" t="s">
        <v>10</v>
      </c>
      <c r="D94" s="2" t="s">
        <v>137</v>
      </c>
      <c r="E94" s="4">
        <v>45953</v>
      </c>
      <c r="F94" s="4">
        <v>45953</v>
      </c>
      <c r="G94" s="5">
        <v>152.32</v>
      </c>
      <c r="H94" s="5">
        <v>152.32</v>
      </c>
      <c r="I94" s="4">
        <v>45967</v>
      </c>
      <c r="J94" s="16">
        <f t="shared" si="1"/>
        <v>-16</v>
      </c>
      <c r="K94" s="18">
        <f>J94*H94/H$252</f>
        <v>-2.4551424642875958E-3</v>
      </c>
    </row>
    <row r="95" spans="1:11" x14ac:dyDescent="0.2">
      <c r="A95" s="2" t="s">
        <v>138</v>
      </c>
      <c r="B95" s="3">
        <v>79256</v>
      </c>
      <c r="C95" s="2" t="s">
        <v>10</v>
      </c>
      <c r="D95" s="2" t="s">
        <v>139</v>
      </c>
      <c r="E95" s="4">
        <v>45808</v>
      </c>
      <c r="F95" s="4">
        <v>45808</v>
      </c>
      <c r="G95" s="5">
        <v>4386.5</v>
      </c>
      <c r="H95" s="5">
        <v>4386.5</v>
      </c>
      <c r="I95" s="4">
        <v>45972</v>
      </c>
      <c r="J95" s="16">
        <f t="shared" si="1"/>
        <v>134</v>
      </c>
      <c r="K95" s="18">
        <f>J95*H95/H$252</f>
        <v>0.59213770525295029</v>
      </c>
    </row>
    <row r="96" spans="1:11" x14ac:dyDescent="0.2">
      <c r="A96" s="2" t="s">
        <v>138</v>
      </c>
      <c r="B96" s="3">
        <v>79256</v>
      </c>
      <c r="C96" s="2" t="s">
        <v>10</v>
      </c>
      <c r="D96" s="2" t="s">
        <v>140</v>
      </c>
      <c r="E96" s="4">
        <v>45838</v>
      </c>
      <c r="F96" s="4">
        <v>45838</v>
      </c>
      <c r="G96" s="5">
        <v>4245</v>
      </c>
      <c r="H96" s="5">
        <v>4245</v>
      </c>
      <c r="I96" s="4">
        <v>45972</v>
      </c>
      <c r="J96" s="16">
        <f t="shared" si="1"/>
        <v>104</v>
      </c>
      <c r="K96" s="18">
        <f>J96*H96/H$252</f>
        <v>0.44474473769600503</v>
      </c>
    </row>
    <row r="97" spans="1:11" x14ac:dyDescent="0.2">
      <c r="A97" s="2" t="s">
        <v>138</v>
      </c>
      <c r="B97" s="3">
        <v>79256</v>
      </c>
      <c r="C97" s="2" t="s">
        <v>10</v>
      </c>
      <c r="D97" s="2" t="s">
        <v>141</v>
      </c>
      <c r="E97" s="4">
        <v>45896</v>
      </c>
      <c r="F97" s="4">
        <v>45896</v>
      </c>
      <c r="G97" s="5">
        <v>4386.5</v>
      </c>
      <c r="H97" s="5">
        <v>4386.5</v>
      </c>
      <c r="I97" s="4">
        <v>45972</v>
      </c>
      <c r="J97" s="16">
        <f t="shared" si="1"/>
        <v>46</v>
      </c>
      <c r="K97" s="18">
        <f>J97*H97/H$252</f>
        <v>0.20327115254952025</v>
      </c>
    </row>
    <row r="98" spans="1:11" x14ac:dyDescent="0.2">
      <c r="A98" s="2" t="s">
        <v>138</v>
      </c>
      <c r="B98" s="3">
        <v>79256</v>
      </c>
      <c r="C98" s="2" t="s">
        <v>10</v>
      </c>
      <c r="D98" s="2" t="s">
        <v>142</v>
      </c>
      <c r="E98" s="4">
        <v>45930</v>
      </c>
      <c r="F98" s="4">
        <v>45930</v>
      </c>
      <c r="G98" s="5">
        <v>8631.5</v>
      </c>
      <c r="H98" s="5">
        <v>8631.5</v>
      </c>
      <c r="I98" s="4">
        <v>45972</v>
      </c>
      <c r="J98" s="16">
        <f t="shared" si="1"/>
        <v>12</v>
      </c>
      <c r="K98" s="18">
        <f>J98*H98/H$252</f>
        <v>0.10434395769021657</v>
      </c>
    </row>
    <row r="99" spans="1:11" x14ac:dyDescent="0.2">
      <c r="A99" s="2" t="s">
        <v>138</v>
      </c>
      <c r="B99" s="3">
        <v>79256</v>
      </c>
      <c r="C99" s="2" t="s">
        <v>10</v>
      </c>
      <c r="D99" s="2" t="s">
        <v>143</v>
      </c>
      <c r="E99" s="4">
        <v>45960</v>
      </c>
      <c r="F99" s="4">
        <v>45960</v>
      </c>
      <c r="G99" s="5">
        <v>4386.5</v>
      </c>
      <c r="H99" s="5">
        <v>4386.5</v>
      </c>
      <c r="I99" s="4">
        <v>46022</v>
      </c>
      <c r="J99" s="16">
        <f t="shared" si="1"/>
        <v>32</v>
      </c>
      <c r="K99" s="18">
        <f>J99*H99/H$252</f>
        <v>0.14140601916488366</v>
      </c>
    </row>
    <row r="100" spans="1:11" s="10" customFormat="1" x14ac:dyDescent="0.2">
      <c r="A100" s="6" t="s">
        <v>144</v>
      </c>
      <c r="B100" s="7">
        <v>79298</v>
      </c>
      <c r="C100" s="6" t="s">
        <v>10</v>
      </c>
      <c r="D100" s="6" t="s">
        <v>145</v>
      </c>
      <c r="E100" s="8">
        <v>45238</v>
      </c>
      <c r="F100" s="8">
        <v>45238</v>
      </c>
      <c r="G100" s="9">
        <v>3549</v>
      </c>
      <c r="H100" s="9">
        <v>169</v>
      </c>
      <c r="I100" s="8">
        <v>46022</v>
      </c>
      <c r="J100" s="24">
        <f t="shared" si="1"/>
        <v>754</v>
      </c>
      <c r="K100" s="25">
        <f>J100*H100/H$252</f>
        <v>0.12836831327727449</v>
      </c>
    </row>
    <row r="101" spans="1:11" x14ac:dyDescent="0.2">
      <c r="A101" s="2" t="s">
        <v>146</v>
      </c>
      <c r="B101" s="3">
        <v>79197</v>
      </c>
      <c r="C101" s="2" t="s">
        <v>10</v>
      </c>
      <c r="D101" s="2" t="s">
        <v>147</v>
      </c>
      <c r="E101" s="4">
        <v>45817</v>
      </c>
      <c r="F101" s="4">
        <v>45817</v>
      </c>
      <c r="G101" s="5">
        <v>1188.5999999999999</v>
      </c>
      <c r="H101" s="5">
        <v>1188.5999999999999</v>
      </c>
      <c r="I101" s="4">
        <v>45972</v>
      </c>
      <c r="J101" s="16">
        <f t="shared" si="1"/>
        <v>125</v>
      </c>
      <c r="K101" s="18">
        <f>J101*H101/H$252</f>
        <v>0.14967370980154016</v>
      </c>
    </row>
    <row r="102" spans="1:11" x14ac:dyDescent="0.2">
      <c r="A102" s="2" t="s">
        <v>146</v>
      </c>
      <c r="B102" s="3">
        <v>79197</v>
      </c>
      <c r="C102" s="2" t="s">
        <v>10</v>
      </c>
      <c r="D102" s="2" t="s">
        <v>148</v>
      </c>
      <c r="E102" s="4">
        <v>45854</v>
      </c>
      <c r="F102" s="4">
        <v>45854</v>
      </c>
      <c r="G102" s="5">
        <v>213.68</v>
      </c>
      <c r="H102" s="5">
        <v>213.68</v>
      </c>
      <c r="I102" s="4">
        <v>45972</v>
      </c>
      <c r="J102" s="16">
        <f t="shared" si="1"/>
        <v>88</v>
      </c>
      <c r="K102" s="18">
        <f>J102*H102/H$252</f>
        <v>1.8942894102739982E-2</v>
      </c>
    </row>
    <row r="103" spans="1:11" x14ac:dyDescent="0.2">
      <c r="A103" s="2" t="s">
        <v>146</v>
      </c>
      <c r="B103" s="3">
        <v>79197</v>
      </c>
      <c r="C103" s="2" t="s">
        <v>10</v>
      </c>
      <c r="D103" s="2" t="s">
        <v>149</v>
      </c>
      <c r="E103" s="4">
        <v>45874</v>
      </c>
      <c r="F103" s="4">
        <v>45874</v>
      </c>
      <c r="G103" s="5">
        <v>267.10000000000002</v>
      </c>
      <c r="H103" s="5">
        <v>267.10000000000002</v>
      </c>
      <c r="I103" s="4">
        <v>45972</v>
      </c>
      <c r="J103" s="16">
        <f t="shared" si="1"/>
        <v>68</v>
      </c>
      <c r="K103" s="18">
        <f>J103*H103/H$252</f>
        <v>1.8297113621964758E-2</v>
      </c>
    </row>
    <row r="104" spans="1:11" x14ac:dyDescent="0.2">
      <c r="A104" s="2" t="s">
        <v>146</v>
      </c>
      <c r="B104" s="3">
        <v>79197</v>
      </c>
      <c r="C104" s="2" t="s">
        <v>10</v>
      </c>
      <c r="D104" s="2" t="s">
        <v>150</v>
      </c>
      <c r="E104" s="4">
        <v>45974</v>
      </c>
      <c r="F104" s="4">
        <v>45974</v>
      </c>
      <c r="G104" s="5">
        <v>687.7</v>
      </c>
      <c r="H104" s="5">
        <v>687.7</v>
      </c>
      <c r="I104" s="4">
        <v>46022</v>
      </c>
      <c r="J104" s="16">
        <f t="shared" si="1"/>
        <v>18</v>
      </c>
      <c r="K104" s="18">
        <f>J104*H104/H$252</f>
        <v>1.2470139553419789E-2</v>
      </c>
    </row>
    <row r="105" spans="1:11" x14ac:dyDescent="0.2">
      <c r="A105" s="2" t="s">
        <v>146</v>
      </c>
      <c r="B105" s="3">
        <v>79197</v>
      </c>
      <c r="C105" s="2" t="s">
        <v>10</v>
      </c>
      <c r="D105" s="2" t="s">
        <v>151</v>
      </c>
      <c r="E105" s="4">
        <v>45974</v>
      </c>
      <c r="F105" s="4">
        <v>45974</v>
      </c>
      <c r="G105" s="5">
        <v>370.3</v>
      </c>
      <c r="H105" s="5">
        <v>370.3</v>
      </c>
      <c r="I105" s="4">
        <v>46022</v>
      </c>
      <c r="J105" s="16">
        <f t="shared" si="1"/>
        <v>18</v>
      </c>
      <c r="K105" s="18">
        <f>J105*H105/H$252</f>
        <v>6.7146905287645015E-3</v>
      </c>
    </row>
    <row r="106" spans="1:11" x14ac:dyDescent="0.2">
      <c r="A106" s="2" t="s">
        <v>152</v>
      </c>
      <c r="B106" s="3">
        <v>79239</v>
      </c>
      <c r="C106" s="2" t="s">
        <v>10</v>
      </c>
      <c r="D106" s="2" t="s">
        <v>153</v>
      </c>
      <c r="E106" s="4">
        <v>45930</v>
      </c>
      <c r="F106" s="4">
        <v>45930</v>
      </c>
      <c r="G106" s="5">
        <v>69.42</v>
      </c>
      <c r="H106" s="5">
        <v>69.42</v>
      </c>
      <c r="I106" s="4">
        <v>45967</v>
      </c>
      <c r="J106" s="16">
        <f t="shared" si="1"/>
        <v>7</v>
      </c>
      <c r="K106" s="18">
        <f>J106*H106/H$252</f>
        <v>4.8953351870072636E-4</v>
      </c>
    </row>
    <row r="107" spans="1:11" x14ac:dyDescent="0.2">
      <c r="A107" s="2" t="s">
        <v>154</v>
      </c>
      <c r="B107" s="3">
        <v>79276</v>
      </c>
      <c r="C107" s="2" t="s">
        <v>10</v>
      </c>
      <c r="D107" s="2" t="s">
        <v>155</v>
      </c>
      <c r="E107" s="4">
        <v>45873</v>
      </c>
      <c r="F107" s="4">
        <v>45873</v>
      </c>
      <c r="G107" s="5">
        <v>160.5</v>
      </c>
      <c r="H107" s="5">
        <v>160.5</v>
      </c>
      <c r="I107" s="4">
        <v>45924</v>
      </c>
      <c r="J107" s="16">
        <f t="shared" si="1"/>
        <v>21</v>
      </c>
      <c r="K107" s="18">
        <f>J107*H107/H$252</f>
        <v>3.3954247947911229E-3</v>
      </c>
    </row>
    <row r="108" spans="1:11" x14ac:dyDescent="0.2">
      <c r="A108" s="2" t="s">
        <v>154</v>
      </c>
      <c r="B108" s="3">
        <v>79276</v>
      </c>
      <c r="C108" s="2" t="s">
        <v>10</v>
      </c>
      <c r="D108" s="2" t="s">
        <v>156</v>
      </c>
      <c r="E108" s="4">
        <v>45903</v>
      </c>
      <c r="F108" s="4">
        <v>45903</v>
      </c>
      <c r="G108" s="5">
        <v>160.5</v>
      </c>
      <c r="H108" s="5">
        <v>160.5</v>
      </c>
      <c r="I108" s="4">
        <v>45967</v>
      </c>
      <c r="J108" s="16">
        <f t="shared" si="1"/>
        <v>34</v>
      </c>
      <c r="K108" s="18">
        <f>J108*H108/H$252</f>
        <v>5.4973544296618186E-3</v>
      </c>
    </row>
    <row r="109" spans="1:11" x14ac:dyDescent="0.2">
      <c r="A109" s="2" t="s">
        <v>154</v>
      </c>
      <c r="B109" s="3">
        <v>79276</v>
      </c>
      <c r="C109" s="2" t="s">
        <v>10</v>
      </c>
      <c r="D109" s="2" t="s">
        <v>157</v>
      </c>
      <c r="E109" s="4">
        <v>45933</v>
      </c>
      <c r="F109" s="4">
        <v>45933</v>
      </c>
      <c r="G109" s="5">
        <v>160.5</v>
      </c>
      <c r="H109" s="5">
        <v>160.5</v>
      </c>
      <c r="I109" s="4">
        <v>45967</v>
      </c>
      <c r="J109" s="16">
        <f t="shared" si="1"/>
        <v>4</v>
      </c>
      <c r="K109" s="18">
        <f>J109*H109/H$252</f>
        <v>6.4674757996021389E-4</v>
      </c>
    </row>
    <row r="110" spans="1:11" x14ac:dyDescent="0.2">
      <c r="A110" s="2" t="s">
        <v>154</v>
      </c>
      <c r="B110" s="3">
        <v>79276</v>
      </c>
      <c r="C110" s="2" t="s">
        <v>10</v>
      </c>
      <c r="D110" s="2" t="s">
        <v>158</v>
      </c>
      <c r="E110" s="4">
        <v>45966</v>
      </c>
      <c r="F110" s="4">
        <v>45966</v>
      </c>
      <c r="G110" s="5">
        <v>160.5</v>
      </c>
      <c r="H110" s="5">
        <v>160.5</v>
      </c>
      <c r="I110" s="4">
        <v>46021</v>
      </c>
      <c r="J110" s="16">
        <f t="shared" si="1"/>
        <v>25</v>
      </c>
      <c r="K110" s="18">
        <f>J110*H110/H$252</f>
        <v>4.0421723747513369E-3</v>
      </c>
    </row>
    <row r="111" spans="1:11" x14ac:dyDescent="0.2">
      <c r="A111" s="2" t="s">
        <v>154</v>
      </c>
      <c r="B111" s="3">
        <v>79276</v>
      </c>
      <c r="C111" s="2" t="s">
        <v>10</v>
      </c>
      <c r="D111" s="2" t="s">
        <v>159</v>
      </c>
      <c r="E111" s="4">
        <v>45994</v>
      </c>
      <c r="F111" s="4">
        <v>45994</v>
      </c>
      <c r="G111" s="5">
        <v>160.5</v>
      </c>
      <c r="H111" s="5">
        <v>160.5</v>
      </c>
      <c r="I111" s="4">
        <v>46021</v>
      </c>
      <c r="J111" s="16">
        <f t="shared" si="1"/>
        <v>-3</v>
      </c>
      <c r="K111" s="18">
        <f>J111*H111/H$252</f>
        <v>-4.8506068497016045E-4</v>
      </c>
    </row>
    <row r="112" spans="1:11" x14ac:dyDescent="0.2">
      <c r="A112" s="2" t="s">
        <v>160</v>
      </c>
      <c r="B112" s="3">
        <v>79320</v>
      </c>
      <c r="C112" s="2" t="s">
        <v>10</v>
      </c>
      <c r="D112" s="2" t="s">
        <v>161</v>
      </c>
      <c r="E112" s="4">
        <v>45863</v>
      </c>
      <c r="F112" s="4">
        <v>45863</v>
      </c>
      <c r="G112" s="5">
        <v>2213.9499999999998</v>
      </c>
      <c r="H112" s="5">
        <v>2213.9499999999998</v>
      </c>
      <c r="I112" s="4">
        <v>45950</v>
      </c>
      <c r="J112" s="16">
        <f t="shared" si="1"/>
        <v>57</v>
      </c>
      <c r="K112" s="18">
        <f>J112*H112/H$252</f>
        <v>0.12712836116077286</v>
      </c>
    </row>
    <row r="113" spans="1:11" x14ac:dyDescent="0.2">
      <c r="A113" s="2" t="s">
        <v>162</v>
      </c>
      <c r="B113" s="3">
        <v>18515</v>
      </c>
      <c r="C113" s="2" t="s">
        <v>10</v>
      </c>
      <c r="D113" s="2" t="s">
        <v>163</v>
      </c>
      <c r="E113" s="4">
        <v>45803</v>
      </c>
      <c r="F113" s="4">
        <v>45803</v>
      </c>
      <c r="G113" s="5">
        <v>45502.74</v>
      </c>
      <c r="H113" s="5">
        <v>45502.74</v>
      </c>
      <c r="I113" s="4">
        <v>45973</v>
      </c>
      <c r="J113" s="16">
        <f t="shared" si="1"/>
        <v>140</v>
      </c>
      <c r="K113" s="18">
        <f t="shared" ref="K113:K132" si="2">J113*H113/H$252</f>
        <v>6.4174924871000547</v>
      </c>
    </row>
    <row r="114" spans="1:11" x14ac:dyDescent="0.2">
      <c r="A114" s="2" t="s">
        <v>162</v>
      </c>
      <c r="B114" s="3">
        <v>18515</v>
      </c>
      <c r="C114" s="2" t="s">
        <v>10</v>
      </c>
      <c r="D114" s="2" t="s">
        <v>164</v>
      </c>
      <c r="E114" s="4">
        <v>45803</v>
      </c>
      <c r="F114" s="4">
        <v>45803</v>
      </c>
      <c r="G114" s="5">
        <v>33693.15</v>
      </c>
      <c r="H114" s="5">
        <v>33693.15</v>
      </c>
      <c r="I114" s="4">
        <v>45973</v>
      </c>
      <c r="J114" s="16">
        <f t="shared" si="1"/>
        <v>140</v>
      </c>
      <c r="K114" s="18">
        <f t="shared" si="2"/>
        <v>4.7519234444285159</v>
      </c>
    </row>
    <row r="115" spans="1:11" x14ac:dyDescent="0.2">
      <c r="A115" s="2" t="s">
        <v>162</v>
      </c>
      <c r="B115" s="3">
        <v>18515</v>
      </c>
      <c r="C115" s="2" t="s">
        <v>10</v>
      </c>
      <c r="D115" s="2" t="s">
        <v>165</v>
      </c>
      <c r="E115" s="4">
        <v>45808</v>
      </c>
      <c r="F115" s="4">
        <v>45808</v>
      </c>
      <c r="G115" s="5">
        <v>15167.58</v>
      </c>
      <c r="H115" s="5">
        <v>15167.58</v>
      </c>
      <c r="I115" s="4">
        <v>45973</v>
      </c>
      <c r="J115" s="16">
        <f t="shared" si="1"/>
        <v>135</v>
      </c>
      <c r="K115" s="18">
        <f t="shared" si="2"/>
        <v>2.0627654422821604</v>
      </c>
    </row>
    <row r="116" spans="1:11" x14ac:dyDescent="0.2">
      <c r="A116" s="2" t="s">
        <v>162</v>
      </c>
      <c r="B116" s="3">
        <v>18515</v>
      </c>
      <c r="C116" s="2" t="s">
        <v>10</v>
      </c>
      <c r="D116" s="2" t="s">
        <v>166</v>
      </c>
      <c r="E116" s="4">
        <v>45808</v>
      </c>
      <c r="F116" s="4">
        <v>45808</v>
      </c>
      <c r="G116" s="5">
        <v>11231.05</v>
      </c>
      <c r="H116" s="5">
        <v>11231.05</v>
      </c>
      <c r="I116" s="4">
        <v>45973</v>
      </c>
      <c r="J116" s="16">
        <f t="shared" si="1"/>
        <v>135</v>
      </c>
      <c r="K116" s="18">
        <f t="shared" si="2"/>
        <v>1.5274039642805946</v>
      </c>
    </row>
    <row r="117" spans="1:11" x14ac:dyDescent="0.2">
      <c r="A117" s="2" t="s">
        <v>162</v>
      </c>
      <c r="B117" s="3">
        <v>18515</v>
      </c>
      <c r="C117" s="2" t="s">
        <v>10</v>
      </c>
      <c r="D117" s="2" t="s">
        <v>167</v>
      </c>
      <c r="E117" s="4">
        <v>45838</v>
      </c>
      <c r="F117" s="4">
        <v>45838</v>
      </c>
      <c r="G117" s="5">
        <v>30335.16</v>
      </c>
      <c r="H117" s="5">
        <v>30335.16</v>
      </c>
      <c r="I117" s="4">
        <v>45973</v>
      </c>
      <c r="J117" s="16">
        <f t="shared" si="1"/>
        <v>105</v>
      </c>
      <c r="K117" s="18">
        <f t="shared" si="2"/>
        <v>3.2087462435500274</v>
      </c>
    </row>
    <row r="118" spans="1:11" x14ac:dyDescent="0.2">
      <c r="A118" s="2" t="s">
        <v>162</v>
      </c>
      <c r="B118" s="3">
        <v>18515</v>
      </c>
      <c r="C118" s="2" t="s">
        <v>10</v>
      </c>
      <c r="D118" s="2" t="s">
        <v>168</v>
      </c>
      <c r="E118" s="4">
        <v>45838</v>
      </c>
      <c r="F118" s="4">
        <v>45838</v>
      </c>
      <c r="G118" s="5">
        <v>22462.1</v>
      </c>
      <c r="H118" s="5">
        <v>22462.1</v>
      </c>
      <c r="I118" s="4">
        <v>45973</v>
      </c>
      <c r="J118" s="16">
        <f t="shared" si="1"/>
        <v>105</v>
      </c>
      <c r="K118" s="18">
        <f t="shared" si="2"/>
        <v>2.3759617222142579</v>
      </c>
    </row>
    <row r="119" spans="1:11" x14ac:dyDescent="0.2">
      <c r="A119" s="2" t="s">
        <v>162</v>
      </c>
      <c r="B119" s="3">
        <v>18515</v>
      </c>
      <c r="C119" s="2" t="s">
        <v>10</v>
      </c>
      <c r="D119" s="2" t="s">
        <v>169</v>
      </c>
      <c r="E119" s="4">
        <v>45838</v>
      </c>
      <c r="F119" s="4">
        <v>45838</v>
      </c>
      <c r="G119" s="5">
        <v>13010.33</v>
      </c>
      <c r="H119" s="5">
        <v>13010.33</v>
      </c>
      <c r="I119" s="4">
        <v>45973</v>
      </c>
      <c r="J119" s="16">
        <f t="shared" si="1"/>
        <v>105</v>
      </c>
      <c r="K119" s="18">
        <f t="shared" si="2"/>
        <v>1.3761868246235136</v>
      </c>
    </row>
    <row r="120" spans="1:11" x14ac:dyDescent="0.2">
      <c r="A120" s="2" t="s">
        <v>162</v>
      </c>
      <c r="B120" s="3">
        <v>18515</v>
      </c>
      <c r="C120" s="2" t="s">
        <v>10</v>
      </c>
      <c r="D120" s="2" t="s">
        <v>170</v>
      </c>
      <c r="E120" s="4">
        <v>45838</v>
      </c>
      <c r="F120" s="4">
        <v>45838</v>
      </c>
      <c r="G120" s="5">
        <v>8645.57</v>
      </c>
      <c r="H120" s="5">
        <v>8645.57</v>
      </c>
      <c r="I120" s="4">
        <v>45973</v>
      </c>
      <c r="J120" s="16">
        <f t="shared" si="1"/>
        <v>105</v>
      </c>
      <c r="K120" s="18">
        <f t="shared" si="2"/>
        <v>0.91449790476954174</v>
      </c>
    </row>
    <row r="121" spans="1:11" x14ac:dyDescent="0.2">
      <c r="A121" s="2" t="s">
        <v>162</v>
      </c>
      <c r="B121" s="3">
        <v>18515</v>
      </c>
      <c r="C121" s="2" t="s">
        <v>10</v>
      </c>
      <c r="D121" s="2" t="s">
        <v>171</v>
      </c>
      <c r="E121" s="4">
        <v>45838</v>
      </c>
      <c r="F121" s="4">
        <v>45838</v>
      </c>
      <c r="G121" s="5">
        <v>4767.43</v>
      </c>
      <c r="H121" s="5">
        <v>4767.43</v>
      </c>
      <c r="I121" s="4">
        <v>45973</v>
      </c>
      <c r="J121" s="16">
        <f t="shared" si="1"/>
        <v>105</v>
      </c>
      <c r="K121" s="18">
        <f t="shared" si="2"/>
        <v>0.50428193238102947</v>
      </c>
    </row>
    <row r="122" spans="1:11" x14ac:dyDescent="0.2">
      <c r="A122" s="2" t="s">
        <v>162</v>
      </c>
      <c r="B122" s="3">
        <v>18515</v>
      </c>
      <c r="C122" s="2" t="s">
        <v>10</v>
      </c>
      <c r="D122" s="2" t="s">
        <v>172</v>
      </c>
      <c r="E122" s="4">
        <v>45838</v>
      </c>
      <c r="F122" s="4">
        <v>45838</v>
      </c>
      <c r="G122" s="5">
        <v>4767.43</v>
      </c>
      <c r="H122" s="5">
        <v>4767.43</v>
      </c>
      <c r="I122" s="4">
        <v>45973</v>
      </c>
      <c r="J122" s="16">
        <f t="shared" si="1"/>
        <v>105</v>
      </c>
      <c r="K122" s="18">
        <f t="shared" si="2"/>
        <v>0.50428193238102947</v>
      </c>
    </row>
    <row r="123" spans="1:11" x14ac:dyDescent="0.2">
      <c r="A123" s="2" t="s">
        <v>162</v>
      </c>
      <c r="B123" s="3">
        <v>18515</v>
      </c>
      <c r="C123" s="2" t="s">
        <v>10</v>
      </c>
      <c r="D123" s="2" t="s">
        <v>173</v>
      </c>
      <c r="E123" s="4">
        <v>45838</v>
      </c>
      <c r="F123" s="4">
        <v>45838</v>
      </c>
      <c r="G123" s="5">
        <v>1091.19</v>
      </c>
      <c r="H123" s="5">
        <v>1091.19</v>
      </c>
      <c r="I123" s="4">
        <v>45973</v>
      </c>
      <c r="J123" s="16">
        <f t="shared" si="1"/>
        <v>105</v>
      </c>
      <c r="K123" s="18">
        <f t="shared" si="2"/>
        <v>0.11542222996349302</v>
      </c>
    </row>
    <row r="124" spans="1:11" x14ac:dyDescent="0.2">
      <c r="A124" s="2" t="s">
        <v>162</v>
      </c>
      <c r="B124" s="3">
        <v>18515</v>
      </c>
      <c r="C124" s="2" t="s">
        <v>10</v>
      </c>
      <c r="D124" s="2" t="s">
        <v>174</v>
      </c>
      <c r="E124" s="4">
        <v>45838</v>
      </c>
      <c r="F124" s="4">
        <v>45838</v>
      </c>
      <c r="G124" s="5">
        <v>4767.43</v>
      </c>
      <c r="H124" s="5">
        <v>4767.43</v>
      </c>
      <c r="I124" s="4">
        <v>45973</v>
      </c>
      <c r="J124" s="16">
        <f t="shared" si="1"/>
        <v>105</v>
      </c>
      <c r="K124" s="18">
        <f t="shared" si="2"/>
        <v>0.50428193238102947</v>
      </c>
    </row>
    <row r="125" spans="1:11" x14ac:dyDescent="0.2">
      <c r="A125" s="2" t="s">
        <v>162</v>
      </c>
      <c r="B125" s="3">
        <v>18515</v>
      </c>
      <c r="C125" s="2" t="s">
        <v>10</v>
      </c>
      <c r="D125" s="2" t="s">
        <v>175</v>
      </c>
      <c r="E125" s="4">
        <v>45838</v>
      </c>
      <c r="F125" s="4">
        <v>45838</v>
      </c>
      <c r="G125" s="5">
        <v>1091.19</v>
      </c>
      <c r="H125" s="5">
        <v>1091.19</v>
      </c>
      <c r="I125" s="4">
        <v>45973</v>
      </c>
      <c r="J125" s="16">
        <f t="shared" si="1"/>
        <v>105</v>
      </c>
      <c r="K125" s="18">
        <f t="shared" si="2"/>
        <v>0.11542222996349302</v>
      </c>
    </row>
    <row r="126" spans="1:11" x14ac:dyDescent="0.2">
      <c r="A126" s="2" t="s">
        <v>162</v>
      </c>
      <c r="B126" s="3">
        <v>18515</v>
      </c>
      <c r="C126" s="2" t="s">
        <v>10</v>
      </c>
      <c r="D126" s="2" t="s">
        <v>176</v>
      </c>
      <c r="E126" s="4">
        <v>45838</v>
      </c>
      <c r="F126" s="4">
        <v>45838</v>
      </c>
      <c r="G126" s="5">
        <v>13010.33</v>
      </c>
      <c r="H126" s="5">
        <v>13010.33</v>
      </c>
      <c r="I126" s="4">
        <v>45973</v>
      </c>
      <c r="J126" s="16">
        <f t="shared" si="1"/>
        <v>105</v>
      </c>
      <c r="K126" s="18">
        <f t="shared" si="2"/>
        <v>1.3761868246235136</v>
      </c>
    </row>
    <row r="127" spans="1:11" x14ac:dyDescent="0.2">
      <c r="A127" s="2" t="s">
        <v>162</v>
      </c>
      <c r="B127" s="3">
        <v>18515</v>
      </c>
      <c r="C127" s="2" t="s">
        <v>10</v>
      </c>
      <c r="D127" s="2" t="s">
        <v>177</v>
      </c>
      <c r="E127" s="4">
        <v>45838</v>
      </c>
      <c r="F127" s="4">
        <v>45838</v>
      </c>
      <c r="G127" s="5">
        <v>13010.33</v>
      </c>
      <c r="H127" s="5">
        <v>13010.33</v>
      </c>
      <c r="I127" s="4">
        <v>45973</v>
      </c>
      <c r="J127" s="16">
        <f t="shared" si="1"/>
        <v>105</v>
      </c>
      <c r="K127" s="18">
        <f t="shared" si="2"/>
        <v>1.3761868246235136</v>
      </c>
    </row>
    <row r="128" spans="1:11" x14ac:dyDescent="0.2">
      <c r="A128" s="2" t="s">
        <v>162</v>
      </c>
      <c r="B128" s="3">
        <v>18515</v>
      </c>
      <c r="C128" s="2" t="s">
        <v>10</v>
      </c>
      <c r="D128" s="2" t="s">
        <v>178</v>
      </c>
      <c r="E128" s="4">
        <v>45838</v>
      </c>
      <c r="F128" s="4">
        <v>45838</v>
      </c>
      <c r="G128" s="5">
        <v>4767.43</v>
      </c>
      <c r="H128" s="5">
        <v>4767.43</v>
      </c>
      <c r="I128" s="4">
        <v>45973</v>
      </c>
      <c r="J128" s="16">
        <f t="shared" si="1"/>
        <v>105</v>
      </c>
      <c r="K128" s="18">
        <f t="shared" si="2"/>
        <v>0.50428193238102947</v>
      </c>
    </row>
    <row r="129" spans="1:11" x14ac:dyDescent="0.2">
      <c r="A129" s="2" t="s">
        <v>162</v>
      </c>
      <c r="B129" s="3">
        <v>18515</v>
      </c>
      <c r="C129" s="2" t="s">
        <v>10</v>
      </c>
      <c r="D129" s="2" t="s">
        <v>179</v>
      </c>
      <c r="E129" s="4">
        <v>45838</v>
      </c>
      <c r="F129" s="4">
        <v>45838</v>
      </c>
      <c r="G129" s="5">
        <v>8645.57</v>
      </c>
      <c r="H129" s="5">
        <v>8645.57</v>
      </c>
      <c r="I129" s="4">
        <v>45973</v>
      </c>
      <c r="J129" s="16">
        <f t="shared" si="1"/>
        <v>105</v>
      </c>
      <c r="K129" s="18">
        <f t="shared" si="2"/>
        <v>0.91449790476954174</v>
      </c>
    </row>
    <row r="130" spans="1:11" x14ac:dyDescent="0.2">
      <c r="A130" s="2" t="s">
        <v>162</v>
      </c>
      <c r="B130" s="3">
        <v>18515</v>
      </c>
      <c r="C130" s="2" t="s">
        <v>10</v>
      </c>
      <c r="D130" s="2" t="s">
        <v>180</v>
      </c>
      <c r="E130" s="4">
        <v>45838</v>
      </c>
      <c r="F130" s="4">
        <v>45838</v>
      </c>
      <c r="G130" s="5">
        <v>4767.43</v>
      </c>
      <c r="H130" s="5">
        <v>4767.43</v>
      </c>
      <c r="I130" s="4">
        <v>45973</v>
      </c>
      <c r="J130" s="16">
        <f t="shared" si="1"/>
        <v>105</v>
      </c>
      <c r="K130" s="18">
        <f t="shared" si="2"/>
        <v>0.50428193238102947</v>
      </c>
    </row>
    <row r="131" spans="1:11" x14ac:dyDescent="0.2">
      <c r="A131" s="2" t="s">
        <v>162</v>
      </c>
      <c r="B131" s="3">
        <v>18515</v>
      </c>
      <c r="C131" s="2" t="s">
        <v>10</v>
      </c>
      <c r="D131" s="2" t="s">
        <v>181</v>
      </c>
      <c r="E131" s="4">
        <v>45838</v>
      </c>
      <c r="F131" s="4">
        <v>45838</v>
      </c>
      <c r="G131" s="5">
        <v>19483.97</v>
      </c>
      <c r="H131" s="5">
        <v>19483.97</v>
      </c>
      <c r="I131" s="4">
        <v>45973</v>
      </c>
      <c r="J131" s="16">
        <f t="shared" si="1"/>
        <v>105</v>
      </c>
      <c r="K131" s="18">
        <f t="shared" si="2"/>
        <v>2.0609456336126604</v>
      </c>
    </row>
    <row r="132" spans="1:11" x14ac:dyDescent="0.2">
      <c r="A132" s="2" t="s">
        <v>162</v>
      </c>
      <c r="B132" s="3">
        <v>18515</v>
      </c>
      <c r="C132" s="2" t="s">
        <v>10</v>
      </c>
      <c r="D132" s="2" t="s">
        <v>182</v>
      </c>
      <c r="E132" s="4">
        <v>45838</v>
      </c>
      <c r="F132" s="4">
        <v>45838</v>
      </c>
      <c r="G132" s="5">
        <v>13010.33</v>
      </c>
      <c r="H132" s="5">
        <v>13010.33</v>
      </c>
      <c r="I132" s="4">
        <v>45973</v>
      </c>
      <c r="J132" s="16">
        <f t="shared" ref="J132:J194" si="3">_xlfn.DAYS(I132,F132)-30</f>
        <v>105</v>
      </c>
      <c r="K132" s="18">
        <f t="shared" si="2"/>
        <v>1.3761868246235136</v>
      </c>
    </row>
    <row r="133" spans="1:11" x14ac:dyDescent="0.2">
      <c r="A133" s="2" t="s">
        <v>162</v>
      </c>
      <c r="B133" s="3">
        <v>18515</v>
      </c>
      <c r="C133" s="2" t="s">
        <v>10</v>
      </c>
      <c r="D133" s="2" t="s">
        <v>183</v>
      </c>
      <c r="E133" s="4">
        <v>45838</v>
      </c>
      <c r="F133" s="4">
        <v>45838</v>
      </c>
      <c r="G133" s="5">
        <v>19483.97</v>
      </c>
      <c r="H133" s="5">
        <v>19483.97</v>
      </c>
      <c r="I133" s="4">
        <v>45973</v>
      </c>
      <c r="J133" s="16">
        <f t="shared" si="3"/>
        <v>105</v>
      </c>
      <c r="K133" s="18">
        <f>J133*H133/H$252</f>
        <v>2.0609456336126604</v>
      </c>
    </row>
    <row r="134" spans="1:11" x14ac:dyDescent="0.2">
      <c r="A134" s="2" t="s">
        <v>162</v>
      </c>
      <c r="B134" s="3">
        <v>18515</v>
      </c>
      <c r="C134" s="2" t="s">
        <v>10</v>
      </c>
      <c r="D134" s="2" t="s">
        <v>184</v>
      </c>
      <c r="E134" s="4">
        <v>45838</v>
      </c>
      <c r="F134" s="4">
        <v>45838</v>
      </c>
      <c r="G134" s="5">
        <v>8645.57</v>
      </c>
      <c r="H134" s="5">
        <v>8645.57</v>
      </c>
      <c r="I134" s="4">
        <v>45973</v>
      </c>
      <c r="J134" s="16">
        <f t="shared" si="3"/>
        <v>105</v>
      </c>
      <c r="K134" s="18">
        <f t="shared" ref="K134:K137" si="4">J134*H134/H$252</f>
        <v>0.91449790476954174</v>
      </c>
    </row>
    <row r="135" spans="1:11" x14ac:dyDescent="0.2">
      <c r="A135" s="2" t="s">
        <v>162</v>
      </c>
      <c r="B135" s="3">
        <v>18515</v>
      </c>
      <c r="C135" s="2" t="s">
        <v>10</v>
      </c>
      <c r="D135" s="2" t="s">
        <v>185</v>
      </c>
      <c r="E135" s="4">
        <v>45838</v>
      </c>
      <c r="F135" s="4">
        <v>45838</v>
      </c>
      <c r="G135" s="5">
        <v>1091.19</v>
      </c>
      <c r="H135" s="5">
        <v>1091.19</v>
      </c>
      <c r="I135" s="4">
        <v>45973</v>
      </c>
      <c r="J135" s="16">
        <f t="shared" si="3"/>
        <v>105</v>
      </c>
      <c r="K135" s="18">
        <f t="shared" si="4"/>
        <v>0.11542222996349302</v>
      </c>
    </row>
    <row r="136" spans="1:11" x14ac:dyDescent="0.2">
      <c r="A136" s="2" t="s">
        <v>162</v>
      </c>
      <c r="B136" s="3">
        <v>18515</v>
      </c>
      <c r="C136" s="2" t="s">
        <v>10</v>
      </c>
      <c r="D136" s="2" t="s">
        <v>186</v>
      </c>
      <c r="E136" s="4">
        <v>45838</v>
      </c>
      <c r="F136" s="4">
        <v>45838</v>
      </c>
      <c r="G136" s="5">
        <v>13010.33</v>
      </c>
      <c r="H136" s="5">
        <v>13010.33</v>
      </c>
      <c r="I136" s="4">
        <v>45973</v>
      </c>
      <c r="J136" s="16">
        <f t="shared" si="3"/>
        <v>105</v>
      </c>
      <c r="K136" s="18">
        <f t="shared" si="4"/>
        <v>1.3761868246235136</v>
      </c>
    </row>
    <row r="137" spans="1:11" x14ac:dyDescent="0.2">
      <c r="A137" s="2" t="s">
        <v>162</v>
      </c>
      <c r="B137" s="3">
        <v>18515</v>
      </c>
      <c r="C137" s="2" t="s">
        <v>10</v>
      </c>
      <c r="D137" s="2" t="s">
        <v>187</v>
      </c>
      <c r="E137" s="4">
        <v>45838</v>
      </c>
      <c r="F137" s="4">
        <v>45838</v>
      </c>
      <c r="G137" s="5">
        <v>1091.19</v>
      </c>
      <c r="H137" s="5">
        <v>1091.19</v>
      </c>
      <c r="I137" s="4">
        <v>45973</v>
      </c>
      <c r="J137" s="16">
        <f t="shared" si="3"/>
        <v>105</v>
      </c>
      <c r="K137" s="18">
        <f t="shared" si="4"/>
        <v>0.11542222996349302</v>
      </c>
    </row>
    <row r="138" spans="1:11" x14ac:dyDescent="0.2">
      <c r="A138" s="2" t="s">
        <v>162</v>
      </c>
      <c r="B138" s="3">
        <v>18515</v>
      </c>
      <c r="C138" s="2" t="s">
        <v>10</v>
      </c>
      <c r="D138" s="2" t="s">
        <v>188</v>
      </c>
      <c r="E138" s="4">
        <v>45838</v>
      </c>
      <c r="F138" s="4">
        <v>45838</v>
      </c>
      <c r="G138" s="5">
        <v>19483.97</v>
      </c>
      <c r="H138" s="5">
        <v>19483.97</v>
      </c>
      <c r="I138" s="4">
        <v>45973</v>
      </c>
      <c r="J138" s="16">
        <f t="shared" si="3"/>
        <v>105</v>
      </c>
      <c r="K138" s="18">
        <f>J138*H138/H$252</f>
        <v>2.0609456336126604</v>
      </c>
    </row>
    <row r="139" spans="1:11" x14ac:dyDescent="0.2">
      <c r="A139" s="2" t="s">
        <v>162</v>
      </c>
      <c r="B139" s="3">
        <v>18515</v>
      </c>
      <c r="C139" s="2" t="s">
        <v>10</v>
      </c>
      <c r="D139" s="2" t="s">
        <v>189</v>
      </c>
      <c r="E139" s="4">
        <v>45838</v>
      </c>
      <c r="F139" s="4">
        <v>45838</v>
      </c>
      <c r="G139" s="5">
        <v>19483.97</v>
      </c>
      <c r="H139" s="5">
        <v>19483.97</v>
      </c>
      <c r="I139" s="4">
        <v>45973</v>
      </c>
      <c r="J139" s="16">
        <f t="shared" si="3"/>
        <v>105</v>
      </c>
      <c r="K139" s="18">
        <f>J139*H139/H$252</f>
        <v>2.0609456336126604</v>
      </c>
    </row>
    <row r="140" spans="1:11" x14ac:dyDescent="0.2">
      <c r="A140" s="2" t="s">
        <v>162</v>
      </c>
      <c r="B140" s="3">
        <v>18515</v>
      </c>
      <c r="C140" s="2" t="s">
        <v>10</v>
      </c>
      <c r="D140" s="2" t="s">
        <v>190</v>
      </c>
      <c r="E140" s="4">
        <v>45838</v>
      </c>
      <c r="F140" s="4">
        <v>45838</v>
      </c>
      <c r="G140" s="5">
        <v>8645.57</v>
      </c>
      <c r="H140" s="5">
        <v>8645.57</v>
      </c>
      <c r="I140" s="4">
        <v>45973</v>
      </c>
      <c r="J140" s="16">
        <f t="shared" si="3"/>
        <v>105</v>
      </c>
      <c r="K140" s="18">
        <f>J140*H140/H$252</f>
        <v>0.91449790476954174</v>
      </c>
    </row>
    <row r="141" spans="1:11" x14ac:dyDescent="0.2">
      <c r="A141" s="2" t="s">
        <v>162</v>
      </c>
      <c r="B141" s="3">
        <v>18515</v>
      </c>
      <c r="C141" s="2" t="s">
        <v>10</v>
      </c>
      <c r="D141" s="2" t="s">
        <v>191</v>
      </c>
      <c r="E141" s="4">
        <v>45838</v>
      </c>
      <c r="F141" s="4">
        <v>45838</v>
      </c>
      <c r="G141" s="5">
        <v>19483.97</v>
      </c>
      <c r="H141" s="5">
        <v>19483.97</v>
      </c>
      <c r="I141" s="4">
        <v>45973</v>
      </c>
      <c r="J141" s="16">
        <f t="shared" si="3"/>
        <v>105</v>
      </c>
      <c r="K141" s="18">
        <f>J141*H141/H$252</f>
        <v>2.0609456336126604</v>
      </c>
    </row>
    <row r="142" spans="1:11" x14ac:dyDescent="0.2">
      <c r="A142" s="2" t="s">
        <v>162</v>
      </c>
      <c r="B142" s="3">
        <v>18515</v>
      </c>
      <c r="C142" s="2" t="s">
        <v>10</v>
      </c>
      <c r="D142" s="2" t="s">
        <v>192</v>
      </c>
      <c r="E142" s="4">
        <v>45838</v>
      </c>
      <c r="F142" s="4">
        <v>45838</v>
      </c>
      <c r="G142" s="5">
        <v>1091.19</v>
      </c>
      <c r="H142" s="5">
        <v>1091.19</v>
      </c>
      <c r="I142" s="4">
        <v>45973</v>
      </c>
      <c r="J142" s="16">
        <f t="shared" si="3"/>
        <v>105</v>
      </c>
      <c r="K142" s="18">
        <f>J142*H142/H$252</f>
        <v>0.11542222996349302</v>
      </c>
    </row>
    <row r="143" spans="1:11" x14ac:dyDescent="0.2">
      <c r="A143" s="2" t="s">
        <v>162</v>
      </c>
      <c r="B143" s="3">
        <v>18515</v>
      </c>
      <c r="C143" s="2" t="s">
        <v>10</v>
      </c>
      <c r="D143" s="2" t="s">
        <v>193</v>
      </c>
      <c r="E143" s="4">
        <v>45838</v>
      </c>
      <c r="F143" s="4">
        <v>45838</v>
      </c>
      <c r="G143" s="5">
        <v>1091.19</v>
      </c>
      <c r="H143" s="5">
        <v>1091.19</v>
      </c>
      <c r="I143" s="4">
        <v>45973</v>
      </c>
      <c r="J143" s="16">
        <f t="shared" si="3"/>
        <v>105</v>
      </c>
      <c r="K143" s="18">
        <f>J143*H143/H$252</f>
        <v>0.11542222996349302</v>
      </c>
    </row>
    <row r="144" spans="1:11" x14ac:dyDescent="0.2">
      <c r="A144" s="2" t="s">
        <v>162</v>
      </c>
      <c r="B144" s="3">
        <v>18515</v>
      </c>
      <c r="C144" s="2" t="s">
        <v>10</v>
      </c>
      <c r="D144" s="2" t="s">
        <v>194</v>
      </c>
      <c r="E144" s="4">
        <v>45838</v>
      </c>
      <c r="F144" s="4">
        <v>45838</v>
      </c>
      <c r="G144" s="5">
        <v>19483.97</v>
      </c>
      <c r="H144" s="5">
        <v>19483.97</v>
      </c>
      <c r="I144" s="4">
        <v>45973</v>
      </c>
      <c r="J144" s="16">
        <f t="shared" si="3"/>
        <v>105</v>
      </c>
      <c r="K144" s="18">
        <f>J144*H144/H$252</f>
        <v>2.0609456336126604</v>
      </c>
    </row>
    <row r="145" spans="1:11" x14ac:dyDescent="0.2">
      <c r="A145" s="2" t="s">
        <v>162</v>
      </c>
      <c r="B145" s="3">
        <v>18515</v>
      </c>
      <c r="C145" s="2" t="s">
        <v>10</v>
      </c>
      <c r="D145" s="2" t="s">
        <v>195</v>
      </c>
      <c r="E145" s="4">
        <v>45838</v>
      </c>
      <c r="F145" s="4">
        <v>45838</v>
      </c>
      <c r="G145" s="5">
        <v>4767.43</v>
      </c>
      <c r="H145" s="5">
        <v>4767.43</v>
      </c>
      <c r="I145" s="4">
        <v>45973</v>
      </c>
      <c r="J145" s="16">
        <f t="shared" si="3"/>
        <v>105</v>
      </c>
      <c r="K145" s="18">
        <f>J145*H145/H$252</f>
        <v>0.50428193238102947</v>
      </c>
    </row>
    <row r="146" spans="1:11" x14ac:dyDescent="0.2">
      <c r="A146" s="2" t="s">
        <v>162</v>
      </c>
      <c r="B146" s="3">
        <v>18515</v>
      </c>
      <c r="C146" s="2" t="s">
        <v>10</v>
      </c>
      <c r="D146" s="2" t="s">
        <v>196</v>
      </c>
      <c r="E146" s="4">
        <v>45838</v>
      </c>
      <c r="F146" s="4">
        <v>45838</v>
      </c>
      <c r="G146" s="5">
        <v>13010.33</v>
      </c>
      <c r="H146" s="5">
        <v>13010.33</v>
      </c>
      <c r="I146" s="4">
        <v>45973</v>
      </c>
      <c r="J146" s="16">
        <f t="shared" si="3"/>
        <v>105</v>
      </c>
      <c r="K146" s="18">
        <f>J146*H146/H$252</f>
        <v>1.3761868246235136</v>
      </c>
    </row>
    <row r="147" spans="1:11" x14ac:dyDescent="0.2">
      <c r="A147" s="2" t="s">
        <v>162</v>
      </c>
      <c r="B147" s="3">
        <v>18515</v>
      </c>
      <c r="C147" s="2" t="s">
        <v>10</v>
      </c>
      <c r="D147" s="2" t="s">
        <v>197</v>
      </c>
      <c r="E147" s="4">
        <v>45838</v>
      </c>
      <c r="F147" s="4">
        <v>45838</v>
      </c>
      <c r="G147" s="5">
        <v>8645.57</v>
      </c>
      <c r="H147" s="5">
        <v>8645.57</v>
      </c>
      <c r="I147" s="4">
        <v>45973</v>
      </c>
      <c r="J147" s="16">
        <f t="shared" si="3"/>
        <v>105</v>
      </c>
      <c r="K147" s="18">
        <f>J147*H147/H$252</f>
        <v>0.91449790476954174</v>
      </c>
    </row>
    <row r="148" spans="1:11" x14ac:dyDescent="0.2">
      <c r="A148" s="2" t="s">
        <v>162</v>
      </c>
      <c r="B148" s="3">
        <v>18515</v>
      </c>
      <c r="C148" s="2" t="s">
        <v>10</v>
      </c>
      <c r="D148" s="2" t="s">
        <v>198</v>
      </c>
      <c r="E148" s="4">
        <v>45838</v>
      </c>
      <c r="F148" s="4">
        <v>45838</v>
      </c>
      <c r="G148" s="5">
        <v>8645.57</v>
      </c>
      <c r="H148" s="5">
        <v>8645.57</v>
      </c>
      <c r="I148" s="4">
        <v>45973</v>
      </c>
      <c r="J148" s="16">
        <f t="shared" si="3"/>
        <v>105</v>
      </c>
      <c r="K148" s="18">
        <f>J148*H148/H$252</f>
        <v>0.91449790476954174</v>
      </c>
    </row>
    <row r="149" spans="1:11" x14ac:dyDescent="0.2">
      <c r="A149" s="2" t="s">
        <v>162</v>
      </c>
      <c r="B149" s="3">
        <v>18515</v>
      </c>
      <c r="C149" s="2" t="s">
        <v>10</v>
      </c>
      <c r="D149" s="2" t="s">
        <v>199</v>
      </c>
      <c r="E149" s="4">
        <v>45869</v>
      </c>
      <c r="F149" s="4">
        <v>45869</v>
      </c>
      <c r="G149" s="5">
        <v>8645.57</v>
      </c>
      <c r="H149" s="5">
        <v>8645.57</v>
      </c>
      <c r="I149" s="4">
        <v>46021</v>
      </c>
      <c r="J149" s="16">
        <f t="shared" si="3"/>
        <v>122</v>
      </c>
      <c r="K149" s="18">
        <f>J149*H149/H$252</f>
        <v>1.062559470303658</v>
      </c>
    </row>
    <row r="150" spans="1:11" x14ac:dyDescent="0.2">
      <c r="A150" s="2" t="s">
        <v>162</v>
      </c>
      <c r="B150" s="3">
        <v>18515</v>
      </c>
      <c r="C150" s="2" t="s">
        <v>10</v>
      </c>
      <c r="D150" s="2" t="s">
        <v>200</v>
      </c>
      <c r="E150" s="4">
        <v>45869</v>
      </c>
      <c r="F150" s="4">
        <v>45869</v>
      </c>
      <c r="G150" s="5">
        <v>19483.97</v>
      </c>
      <c r="H150" s="5">
        <v>19483.97</v>
      </c>
      <c r="I150" s="4">
        <v>46021</v>
      </c>
      <c r="J150" s="16">
        <f t="shared" si="3"/>
        <v>122</v>
      </c>
      <c r="K150" s="18">
        <f>J150*H150/H$252</f>
        <v>2.394622545721377</v>
      </c>
    </row>
    <row r="151" spans="1:11" x14ac:dyDescent="0.2">
      <c r="A151" s="2" t="s">
        <v>162</v>
      </c>
      <c r="B151" s="3">
        <v>18515</v>
      </c>
      <c r="C151" s="2" t="s">
        <v>10</v>
      </c>
      <c r="D151" s="2" t="s">
        <v>201</v>
      </c>
      <c r="E151" s="4">
        <v>45869</v>
      </c>
      <c r="F151" s="4">
        <v>45869</v>
      </c>
      <c r="G151" s="5">
        <v>4767.43</v>
      </c>
      <c r="H151" s="5">
        <v>4767.43</v>
      </c>
      <c r="I151" s="4">
        <v>46021</v>
      </c>
      <c r="J151" s="16">
        <f t="shared" si="3"/>
        <v>122</v>
      </c>
      <c r="K151" s="18">
        <f>J151*H151/H$252</f>
        <v>0.58592757857605327</v>
      </c>
    </row>
    <row r="152" spans="1:11" x14ac:dyDescent="0.2">
      <c r="A152" s="2" t="s">
        <v>162</v>
      </c>
      <c r="B152" s="3">
        <v>18515</v>
      </c>
      <c r="C152" s="2" t="s">
        <v>10</v>
      </c>
      <c r="D152" s="2" t="s">
        <v>202</v>
      </c>
      <c r="E152" s="4">
        <v>45869</v>
      </c>
      <c r="F152" s="4">
        <v>45869</v>
      </c>
      <c r="G152" s="5">
        <v>1091.19</v>
      </c>
      <c r="H152" s="5">
        <v>1091.19</v>
      </c>
      <c r="I152" s="4">
        <v>46021</v>
      </c>
      <c r="J152" s="16">
        <f t="shared" si="3"/>
        <v>122</v>
      </c>
      <c r="K152" s="18">
        <f>J152*H152/H$252</f>
        <v>0.13410963862424902</v>
      </c>
    </row>
    <row r="153" spans="1:11" x14ac:dyDescent="0.2">
      <c r="A153" s="2" t="s">
        <v>162</v>
      </c>
      <c r="B153" s="3">
        <v>18515</v>
      </c>
      <c r="C153" s="2" t="s">
        <v>10</v>
      </c>
      <c r="D153" s="2" t="s">
        <v>203</v>
      </c>
      <c r="E153" s="4">
        <v>45869</v>
      </c>
      <c r="F153" s="4">
        <v>45869</v>
      </c>
      <c r="G153" s="5">
        <v>13010.33</v>
      </c>
      <c r="H153" s="5">
        <v>13010.33</v>
      </c>
      <c r="I153" s="4">
        <v>46021</v>
      </c>
      <c r="J153" s="16">
        <f t="shared" si="3"/>
        <v>122</v>
      </c>
      <c r="K153" s="18">
        <f>J153*H153/H$252</f>
        <v>1.5989980248006541</v>
      </c>
    </row>
    <row r="154" spans="1:11" x14ac:dyDescent="0.2">
      <c r="A154" s="2" t="s">
        <v>162</v>
      </c>
      <c r="B154" s="3">
        <v>18515</v>
      </c>
      <c r="C154" s="2" t="s">
        <v>10</v>
      </c>
      <c r="D154" s="2" t="s">
        <v>204</v>
      </c>
      <c r="E154" s="4">
        <v>45870</v>
      </c>
      <c r="F154" s="4">
        <v>45870</v>
      </c>
      <c r="G154" s="5">
        <v>7042.62</v>
      </c>
      <c r="H154" s="5">
        <v>7042.62</v>
      </c>
      <c r="I154" s="4">
        <v>46021</v>
      </c>
      <c r="J154" s="16">
        <f t="shared" si="3"/>
        <v>121</v>
      </c>
      <c r="K154" s="18">
        <f>J154*H154/H$252</f>
        <v>0.85845870783661626</v>
      </c>
    </row>
    <row r="155" spans="1:11" x14ac:dyDescent="0.2">
      <c r="A155" s="2" t="s">
        <v>162</v>
      </c>
      <c r="B155" s="3">
        <v>18515</v>
      </c>
      <c r="C155" s="2" t="s">
        <v>10</v>
      </c>
      <c r="D155" s="2" t="s">
        <v>205</v>
      </c>
      <c r="E155" s="4">
        <v>45870</v>
      </c>
      <c r="F155" s="4">
        <v>45870</v>
      </c>
      <c r="G155" s="5">
        <v>11231.05</v>
      </c>
      <c r="H155" s="5">
        <v>11231.05</v>
      </c>
      <c r="I155" s="4">
        <v>46021</v>
      </c>
      <c r="J155" s="16">
        <f t="shared" si="3"/>
        <v>121</v>
      </c>
      <c r="K155" s="18">
        <f>J155*H155/H$252</f>
        <v>1.3690065161329772</v>
      </c>
    </row>
    <row r="156" spans="1:11" x14ac:dyDescent="0.2">
      <c r="A156" s="2" t="s">
        <v>162</v>
      </c>
      <c r="B156" s="3">
        <v>18515</v>
      </c>
      <c r="C156" s="2" t="s">
        <v>10</v>
      </c>
      <c r="D156" s="2" t="s">
        <v>206</v>
      </c>
      <c r="E156" s="4">
        <v>45961</v>
      </c>
      <c r="F156" s="4">
        <v>45961</v>
      </c>
      <c r="G156" s="5">
        <v>5937.25</v>
      </c>
      <c r="H156" s="5">
        <v>5937.25</v>
      </c>
      <c r="I156" s="4">
        <v>46022</v>
      </c>
      <c r="J156" s="16">
        <f t="shared" si="3"/>
        <v>31</v>
      </c>
      <c r="K156" s="18">
        <f>J156*H156/H$252</f>
        <v>0.18541583199794731</v>
      </c>
    </row>
    <row r="157" spans="1:11" x14ac:dyDescent="0.2">
      <c r="A157" s="2" t="s">
        <v>207</v>
      </c>
      <c r="B157" s="3">
        <v>79126</v>
      </c>
      <c r="C157" s="2" t="s">
        <v>10</v>
      </c>
      <c r="D157" s="2" t="s">
        <v>208</v>
      </c>
      <c r="E157" s="4">
        <v>45747</v>
      </c>
      <c r="F157" s="4">
        <v>45747</v>
      </c>
      <c r="G157" s="5">
        <v>3234.5</v>
      </c>
      <c r="H157" s="5">
        <v>3234.5</v>
      </c>
      <c r="I157" s="4">
        <v>45924</v>
      </c>
      <c r="J157" s="16">
        <f t="shared" si="3"/>
        <v>147</v>
      </c>
      <c r="K157" s="18">
        <f>J157*H157/H$252</f>
        <v>0.47898760430693588</v>
      </c>
    </row>
    <row r="158" spans="1:11" x14ac:dyDescent="0.2">
      <c r="A158" s="2" t="s">
        <v>207</v>
      </c>
      <c r="B158" s="3">
        <v>79126</v>
      </c>
      <c r="C158" s="2" t="s">
        <v>10</v>
      </c>
      <c r="D158" s="2" t="s">
        <v>209</v>
      </c>
      <c r="E158" s="4">
        <v>45747</v>
      </c>
      <c r="F158" s="4">
        <v>45747</v>
      </c>
      <c r="G158" s="5">
        <v>4191.54</v>
      </c>
      <c r="H158" s="5">
        <v>4191.54</v>
      </c>
      <c r="I158" s="4">
        <v>45924</v>
      </c>
      <c r="J158" s="16">
        <f t="shared" si="3"/>
        <v>147</v>
      </c>
      <c r="K158" s="18">
        <f>J158*H158/H$252</f>
        <v>0.62071284679446415</v>
      </c>
    </row>
    <row r="159" spans="1:11" x14ac:dyDescent="0.2">
      <c r="A159" s="2" t="s">
        <v>207</v>
      </c>
      <c r="B159" s="3">
        <v>79126</v>
      </c>
      <c r="C159" s="2" t="s">
        <v>10</v>
      </c>
      <c r="D159" s="2" t="s">
        <v>210</v>
      </c>
      <c r="E159" s="4">
        <v>45869</v>
      </c>
      <c r="F159" s="4">
        <v>45869</v>
      </c>
      <c r="G159" s="5">
        <v>2237.79</v>
      </c>
      <c r="H159" s="5">
        <v>2237.79</v>
      </c>
      <c r="I159" s="4">
        <v>45924</v>
      </c>
      <c r="J159" s="16">
        <f t="shared" si="3"/>
        <v>25</v>
      </c>
      <c r="K159" s="18">
        <f>J159*H159/H$252</f>
        <v>5.6358460551369435E-2</v>
      </c>
    </row>
    <row r="160" spans="1:11" x14ac:dyDescent="0.2">
      <c r="A160" s="2" t="s">
        <v>207</v>
      </c>
      <c r="B160" s="3">
        <v>79126</v>
      </c>
      <c r="C160" s="2" t="s">
        <v>10</v>
      </c>
      <c r="D160" s="2" t="s">
        <v>211</v>
      </c>
      <c r="E160" s="4">
        <v>45869</v>
      </c>
      <c r="F160" s="4">
        <v>45869</v>
      </c>
      <c r="G160" s="5">
        <v>14.3</v>
      </c>
      <c r="H160" s="5">
        <v>14.3</v>
      </c>
      <c r="I160" s="4">
        <v>45924</v>
      </c>
      <c r="J160" s="16">
        <f t="shared" si="3"/>
        <v>25</v>
      </c>
      <c r="K160" s="18">
        <f>J160*H160/H$252</f>
        <v>3.6014370690930914E-4</v>
      </c>
    </row>
    <row r="161" spans="1:11" x14ac:dyDescent="0.2">
      <c r="A161" s="2" t="s">
        <v>207</v>
      </c>
      <c r="B161" s="3">
        <v>79126</v>
      </c>
      <c r="C161" s="2" t="s">
        <v>10</v>
      </c>
      <c r="D161" s="2" t="s">
        <v>212</v>
      </c>
      <c r="E161" s="4">
        <v>45900</v>
      </c>
      <c r="F161" s="4">
        <v>45900</v>
      </c>
      <c r="G161" s="5">
        <v>34.799999999999997</v>
      </c>
      <c r="H161" s="5">
        <v>34.799999999999997</v>
      </c>
      <c r="I161" s="4">
        <v>45967</v>
      </c>
      <c r="J161" s="16">
        <f t="shared" si="3"/>
        <v>37</v>
      </c>
      <c r="K161" s="18">
        <f>J161*H161/H$252</f>
        <v>1.2971217818641299E-3</v>
      </c>
    </row>
    <row r="162" spans="1:11" x14ac:dyDescent="0.2">
      <c r="A162" s="2" t="s">
        <v>213</v>
      </c>
      <c r="B162" s="3">
        <v>79250</v>
      </c>
      <c r="C162" s="2" t="s">
        <v>10</v>
      </c>
      <c r="D162" s="2" t="s">
        <v>214</v>
      </c>
      <c r="E162" s="4">
        <v>45964</v>
      </c>
      <c r="F162" s="4">
        <v>45964</v>
      </c>
      <c r="G162" s="5">
        <v>3161.43</v>
      </c>
      <c r="H162" s="5">
        <v>2663.1</v>
      </c>
      <c r="I162" s="4">
        <v>45995</v>
      </c>
      <c r="J162" s="16">
        <f t="shared" si="3"/>
        <v>1</v>
      </c>
      <c r="K162" s="18">
        <f>J162*H162/H$252</f>
        <v>2.6827935828536535E-3</v>
      </c>
    </row>
    <row r="163" spans="1:11" x14ac:dyDescent="0.2">
      <c r="A163" s="2" t="s">
        <v>213</v>
      </c>
      <c r="B163" s="3">
        <v>79250</v>
      </c>
      <c r="C163" s="2" t="s">
        <v>10</v>
      </c>
      <c r="D163" s="2" t="s">
        <v>215</v>
      </c>
      <c r="E163" s="4">
        <v>45993</v>
      </c>
      <c r="F163" s="4">
        <v>45993</v>
      </c>
      <c r="G163" s="5">
        <v>1459.12</v>
      </c>
      <c r="H163" s="5">
        <v>1229.1199999999999</v>
      </c>
      <c r="I163" s="4">
        <v>46003</v>
      </c>
      <c r="J163" s="16">
        <f t="shared" si="3"/>
        <v>-20</v>
      </c>
      <c r="K163" s="18">
        <f>J163*H163/H$252</f>
        <v>-2.4764186463573149E-2</v>
      </c>
    </row>
    <row r="164" spans="1:11" x14ac:dyDescent="0.2">
      <c r="A164" s="2" t="s">
        <v>216</v>
      </c>
      <c r="B164" s="3">
        <v>79337</v>
      </c>
      <c r="C164" s="2" t="s">
        <v>10</v>
      </c>
      <c r="D164" s="2" t="s">
        <v>217</v>
      </c>
      <c r="E164" s="4">
        <v>45838</v>
      </c>
      <c r="F164" s="4">
        <v>45838</v>
      </c>
      <c r="G164" s="5">
        <v>1953</v>
      </c>
      <c r="H164" s="5">
        <v>1953</v>
      </c>
      <c r="I164" s="4">
        <v>45972</v>
      </c>
      <c r="J164" s="16">
        <f t="shared" si="3"/>
        <v>104</v>
      </c>
      <c r="K164" s="18">
        <f>J164*H164/H$252</f>
        <v>0.20461401006367441</v>
      </c>
    </row>
    <row r="165" spans="1:11" x14ac:dyDescent="0.2">
      <c r="A165" s="2" t="s">
        <v>216</v>
      </c>
      <c r="B165" s="3">
        <v>79337</v>
      </c>
      <c r="C165" s="2" t="s">
        <v>10</v>
      </c>
      <c r="D165" s="2" t="s">
        <v>218</v>
      </c>
      <c r="E165" s="4">
        <v>45973</v>
      </c>
      <c r="F165" s="4">
        <v>45973</v>
      </c>
      <c r="G165" s="5">
        <v>1037.5</v>
      </c>
      <c r="H165" s="5">
        <v>1037.5</v>
      </c>
      <c r="I165" s="4">
        <v>46022</v>
      </c>
      <c r="J165" s="16">
        <f t="shared" si="3"/>
        <v>19</v>
      </c>
      <c r="K165" s="18">
        <f>J165*H165/H$252</f>
        <v>1.9858273629230087E-2</v>
      </c>
    </row>
    <row r="166" spans="1:11" x14ac:dyDescent="0.2">
      <c r="A166" s="2" t="s">
        <v>219</v>
      </c>
      <c r="B166" s="3">
        <v>20073</v>
      </c>
      <c r="C166" s="2" t="s">
        <v>10</v>
      </c>
      <c r="D166" s="2" t="s">
        <v>220</v>
      </c>
      <c r="E166" s="4">
        <v>45900</v>
      </c>
      <c r="F166" s="4">
        <v>45900</v>
      </c>
      <c r="G166" s="5">
        <v>2288.56</v>
      </c>
      <c r="H166" s="5">
        <v>2288.56</v>
      </c>
      <c r="I166" s="4">
        <v>45967</v>
      </c>
      <c r="J166" s="16">
        <f t="shared" si="3"/>
        <v>37</v>
      </c>
      <c r="K166" s="18">
        <f>J166*H166/H$252</f>
        <v>8.5302903020200382E-2</v>
      </c>
    </row>
    <row r="167" spans="1:11" x14ac:dyDescent="0.2">
      <c r="A167" s="2" t="s">
        <v>219</v>
      </c>
      <c r="B167" s="3">
        <v>20073</v>
      </c>
      <c r="C167" s="2" t="s">
        <v>10</v>
      </c>
      <c r="D167" s="2" t="s">
        <v>221</v>
      </c>
      <c r="E167" s="4">
        <v>45900</v>
      </c>
      <c r="F167" s="4">
        <v>45900</v>
      </c>
      <c r="G167" s="5">
        <v>952.1</v>
      </c>
      <c r="H167" s="5">
        <v>952.1</v>
      </c>
      <c r="I167" s="4">
        <v>45967</v>
      </c>
      <c r="J167" s="16">
        <f t="shared" si="3"/>
        <v>37</v>
      </c>
      <c r="K167" s="18">
        <f>J167*H167/H$252</f>
        <v>3.5488208290598802E-2</v>
      </c>
    </row>
    <row r="168" spans="1:11" x14ac:dyDescent="0.2">
      <c r="A168" s="2" t="s">
        <v>219</v>
      </c>
      <c r="B168" s="3">
        <v>20073</v>
      </c>
      <c r="C168" s="2" t="s">
        <v>10</v>
      </c>
      <c r="D168" s="2" t="s">
        <v>222</v>
      </c>
      <c r="E168" s="4">
        <v>45900</v>
      </c>
      <c r="F168" s="4">
        <v>45900</v>
      </c>
      <c r="G168" s="5">
        <v>839.6</v>
      </c>
      <c r="H168" s="5">
        <v>839.6</v>
      </c>
      <c r="I168" s="4">
        <v>45967</v>
      </c>
      <c r="J168" s="16">
        <f t="shared" si="3"/>
        <v>37</v>
      </c>
      <c r="K168" s="18">
        <f>J168*H168/H$252</f>
        <v>3.1294926668193203E-2</v>
      </c>
    </row>
    <row r="169" spans="1:11" x14ac:dyDescent="0.2">
      <c r="A169" s="2" t="s">
        <v>223</v>
      </c>
      <c r="B169" s="3">
        <v>79339</v>
      </c>
      <c r="C169" s="2" t="s">
        <v>10</v>
      </c>
      <c r="D169" s="2" t="s">
        <v>224</v>
      </c>
      <c r="E169" s="4">
        <v>45677</v>
      </c>
      <c r="F169" s="4">
        <v>45677</v>
      </c>
      <c r="G169" s="5">
        <v>2280.36</v>
      </c>
      <c r="H169" s="5">
        <v>2280.36</v>
      </c>
      <c r="I169" s="4">
        <v>45972</v>
      </c>
      <c r="J169" s="16">
        <f t="shared" si="3"/>
        <v>265</v>
      </c>
      <c r="K169" s="18">
        <f>J169*H169/H$252</f>
        <v>0.60876415503284964</v>
      </c>
    </row>
    <row r="170" spans="1:11" x14ac:dyDescent="0.2">
      <c r="A170" s="2" t="s">
        <v>223</v>
      </c>
      <c r="B170" s="3">
        <v>79339</v>
      </c>
      <c r="C170" s="2" t="s">
        <v>10</v>
      </c>
      <c r="D170" s="2" t="s">
        <v>225</v>
      </c>
      <c r="E170" s="4">
        <v>45716</v>
      </c>
      <c r="F170" s="4">
        <v>45716</v>
      </c>
      <c r="G170" s="5">
        <v>2280.36</v>
      </c>
      <c r="H170" s="5">
        <v>2280.36</v>
      </c>
      <c r="I170" s="4">
        <v>45972</v>
      </c>
      <c r="J170" s="16">
        <f t="shared" si="3"/>
        <v>226</v>
      </c>
      <c r="K170" s="18">
        <f>J170*H170/H$252</f>
        <v>0.51917244919782646</v>
      </c>
    </row>
    <row r="171" spans="1:11" x14ac:dyDescent="0.2">
      <c r="A171" s="2" t="s">
        <v>223</v>
      </c>
      <c r="B171" s="3">
        <v>79339</v>
      </c>
      <c r="C171" s="2" t="s">
        <v>10</v>
      </c>
      <c r="D171" s="2" t="s">
        <v>226</v>
      </c>
      <c r="E171" s="4">
        <v>45762</v>
      </c>
      <c r="F171" s="4">
        <v>45762</v>
      </c>
      <c r="G171" s="5">
        <v>2280.36</v>
      </c>
      <c r="H171" s="5">
        <v>2280.36</v>
      </c>
      <c r="I171" s="4">
        <v>45972</v>
      </c>
      <c r="J171" s="16">
        <f t="shared" si="3"/>
        <v>180</v>
      </c>
      <c r="K171" s="18">
        <f>J171*H171/H$252</f>
        <v>0.41350018077702999</v>
      </c>
    </row>
    <row r="172" spans="1:11" x14ac:dyDescent="0.2">
      <c r="A172" s="2" t="s">
        <v>223</v>
      </c>
      <c r="B172" s="3">
        <v>79339</v>
      </c>
      <c r="C172" s="2" t="s">
        <v>10</v>
      </c>
      <c r="D172" s="2" t="s">
        <v>26</v>
      </c>
      <c r="E172" s="4">
        <v>45796</v>
      </c>
      <c r="F172" s="4">
        <v>45796</v>
      </c>
      <c r="G172" s="5">
        <v>2206.8000000000002</v>
      </c>
      <c r="H172" s="5">
        <v>2206.8000000000002</v>
      </c>
      <c r="I172" s="4">
        <v>45972</v>
      </c>
      <c r="J172" s="16">
        <f t="shared" si="3"/>
        <v>146</v>
      </c>
      <c r="K172" s="18">
        <f>J172*H172/H$252</f>
        <v>0.32457541071745366</v>
      </c>
    </row>
    <row r="173" spans="1:11" x14ac:dyDescent="0.2">
      <c r="A173" s="2" t="s">
        <v>223</v>
      </c>
      <c r="B173" s="3">
        <v>79339</v>
      </c>
      <c r="C173" s="2" t="s">
        <v>10</v>
      </c>
      <c r="D173" s="2" t="s">
        <v>227</v>
      </c>
      <c r="E173" s="4">
        <v>45796</v>
      </c>
      <c r="F173" s="4">
        <v>45796</v>
      </c>
      <c r="G173" s="5">
        <v>2206.8000000000002</v>
      </c>
      <c r="H173" s="5">
        <v>2206.8000000000002</v>
      </c>
      <c r="I173" s="4">
        <v>45972</v>
      </c>
      <c r="J173" s="16">
        <f t="shared" si="3"/>
        <v>146</v>
      </c>
      <c r="K173" s="18">
        <f>J173*H173/H$252</f>
        <v>0.32457541071745366</v>
      </c>
    </row>
    <row r="174" spans="1:11" x14ac:dyDescent="0.2">
      <c r="A174" s="2" t="s">
        <v>223</v>
      </c>
      <c r="B174" s="3">
        <v>79339</v>
      </c>
      <c r="C174" s="2" t="s">
        <v>10</v>
      </c>
      <c r="D174" s="2" t="s">
        <v>228</v>
      </c>
      <c r="E174" s="4">
        <v>45809</v>
      </c>
      <c r="F174" s="4">
        <v>45809</v>
      </c>
      <c r="G174" s="5">
        <v>2280.36</v>
      </c>
      <c r="H174" s="5">
        <v>2280.36</v>
      </c>
      <c r="I174" s="4">
        <v>45972</v>
      </c>
      <c r="J174" s="16">
        <f t="shared" si="3"/>
        <v>133</v>
      </c>
      <c r="K174" s="18">
        <f>J174*H174/H$252</f>
        <v>0.30553068912969433</v>
      </c>
    </row>
    <row r="175" spans="1:11" x14ac:dyDescent="0.2">
      <c r="A175" s="2" t="s">
        <v>223</v>
      </c>
      <c r="B175" s="3">
        <v>79339</v>
      </c>
      <c r="C175" s="2" t="s">
        <v>10</v>
      </c>
      <c r="D175" s="2" t="s">
        <v>229</v>
      </c>
      <c r="E175" s="4">
        <v>45809</v>
      </c>
      <c r="F175" s="4">
        <v>45809</v>
      </c>
      <c r="G175" s="5">
        <v>2280.36</v>
      </c>
      <c r="H175" s="5">
        <v>2280.36</v>
      </c>
      <c r="I175" s="4">
        <v>45972</v>
      </c>
      <c r="J175" s="16">
        <f t="shared" si="3"/>
        <v>133</v>
      </c>
      <c r="K175" s="18">
        <f>J175*H175/H$252</f>
        <v>0.30553068912969433</v>
      </c>
    </row>
    <row r="176" spans="1:11" x14ac:dyDescent="0.2">
      <c r="A176" s="2" t="s">
        <v>223</v>
      </c>
      <c r="B176" s="3">
        <v>79339</v>
      </c>
      <c r="C176" s="2" t="s">
        <v>10</v>
      </c>
      <c r="D176" s="2" t="s">
        <v>231</v>
      </c>
      <c r="E176" s="4">
        <v>45849</v>
      </c>
      <c r="F176" s="4">
        <v>45849</v>
      </c>
      <c r="G176" s="5">
        <v>250</v>
      </c>
      <c r="H176" s="5">
        <v>250</v>
      </c>
      <c r="I176" s="4">
        <v>45972</v>
      </c>
      <c r="J176" s="16">
        <f t="shared" si="3"/>
        <v>93</v>
      </c>
      <c r="K176" s="18">
        <f>J176*H176/H$252</f>
        <v>2.3421933386409615E-2</v>
      </c>
    </row>
    <row r="177" spans="1:11" x14ac:dyDescent="0.2">
      <c r="A177" s="2" t="s">
        <v>223</v>
      </c>
      <c r="B177" s="3">
        <v>79339</v>
      </c>
      <c r="C177" s="2" t="s">
        <v>10</v>
      </c>
      <c r="D177" s="2" t="s">
        <v>232</v>
      </c>
      <c r="E177" s="4">
        <v>45849</v>
      </c>
      <c r="F177" s="4">
        <v>45849</v>
      </c>
      <c r="G177" s="5">
        <v>2206.8000000000002</v>
      </c>
      <c r="H177" s="5">
        <v>2206.8000000000002</v>
      </c>
      <c r="I177" s="4">
        <v>45972</v>
      </c>
      <c r="J177" s="16">
        <f t="shared" si="3"/>
        <v>93</v>
      </c>
      <c r="K177" s="18">
        <f>J177*H177/H$252</f>
        <v>0.206750090388515</v>
      </c>
    </row>
    <row r="178" spans="1:11" x14ac:dyDescent="0.2">
      <c r="A178" s="2" t="s">
        <v>223</v>
      </c>
      <c r="B178" s="3">
        <v>79339</v>
      </c>
      <c r="C178" s="2" t="s">
        <v>10</v>
      </c>
      <c r="D178" s="2" t="s">
        <v>233</v>
      </c>
      <c r="E178" s="4">
        <v>45849</v>
      </c>
      <c r="F178" s="4">
        <v>45849</v>
      </c>
      <c r="G178" s="5">
        <v>2206.8000000000002</v>
      </c>
      <c r="H178" s="5">
        <v>2206.8000000000002</v>
      </c>
      <c r="I178" s="4">
        <v>45972</v>
      </c>
      <c r="J178" s="16">
        <f t="shared" si="3"/>
        <v>93</v>
      </c>
      <c r="K178" s="18">
        <f>J178*H178/H$252</f>
        <v>0.206750090388515</v>
      </c>
    </row>
    <row r="179" spans="1:11" x14ac:dyDescent="0.2">
      <c r="A179" s="2" t="s">
        <v>223</v>
      </c>
      <c r="B179" s="3">
        <v>79339</v>
      </c>
      <c r="C179" s="2" t="s">
        <v>10</v>
      </c>
      <c r="D179" s="2" t="s">
        <v>234</v>
      </c>
      <c r="E179" s="4">
        <v>45875</v>
      </c>
      <c r="F179" s="4">
        <v>45875</v>
      </c>
      <c r="G179" s="5">
        <v>125</v>
      </c>
      <c r="H179" s="5">
        <v>125</v>
      </c>
      <c r="I179" s="4">
        <v>45972</v>
      </c>
      <c r="J179" s="16">
        <f t="shared" si="3"/>
        <v>67</v>
      </c>
      <c r="K179" s="18">
        <f>J179*H179/H$252</f>
        <v>8.4369329940292698E-3</v>
      </c>
    </row>
    <row r="180" spans="1:11" x14ac:dyDescent="0.2">
      <c r="A180" s="2" t="s">
        <v>223</v>
      </c>
      <c r="B180" s="3">
        <v>79339</v>
      </c>
      <c r="C180" s="2" t="s">
        <v>10</v>
      </c>
      <c r="D180" s="2" t="s">
        <v>235</v>
      </c>
      <c r="E180" s="4">
        <v>45875</v>
      </c>
      <c r="F180" s="4">
        <v>45875</v>
      </c>
      <c r="G180" s="5">
        <v>2280.36</v>
      </c>
      <c r="H180" s="5">
        <v>2280.36</v>
      </c>
      <c r="I180" s="4">
        <v>45972</v>
      </c>
      <c r="J180" s="16">
        <f t="shared" si="3"/>
        <v>67</v>
      </c>
      <c r="K180" s="18">
        <f>J180*H180/H$252</f>
        <v>0.15391395617811668</v>
      </c>
    </row>
    <row r="181" spans="1:11" x14ac:dyDescent="0.2">
      <c r="A181" s="2" t="s">
        <v>223</v>
      </c>
      <c r="B181" s="3">
        <v>79339</v>
      </c>
      <c r="C181" s="2" t="s">
        <v>10</v>
      </c>
      <c r="D181" s="2" t="s">
        <v>236</v>
      </c>
      <c r="E181" s="4">
        <v>45875</v>
      </c>
      <c r="F181" s="4">
        <v>45875</v>
      </c>
      <c r="G181" s="5">
        <v>2280.36</v>
      </c>
      <c r="H181" s="5">
        <v>2280.36</v>
      </c>
      <c r="I181" s="4">
        <v>45972</v>
      </c>
      <c r="J181" s="16">
        <f t="shared" si="3"/>
        <v>67</v>
      </c>
      <c r="K181" s="18">
        <f>J181*H181/H$252</f>
        <v>0.15391395617811668</v>
      </c>
    </row>
    <row r="182" spans="1:11" x14ac:dyDescent="0.2">
      <c r="A182" s="2" t="s">
        <v>223</v>
      </c>
      <c r="B182" s="3">
        <v>79339</v>
      </c>
      <c r="C182" s="2" t="s">
        <v>10</v>
      </c>
      <c r="D182" s="2" t="s">
        <v>237</v>
      </c>
      <c r="E182" s="4">
        <v>45900</v>
      </c>
      <c r="F182" s="4">
        <v>45900</v>
      </c>
      <c r="G182" s="5">
        <v>2280.36</v>
      </c>
      <c r="H182" s="5">
        <v>2280.36</v>
      </c>
      <c r="I182" s="4">
        <v>45972</v>
      </c>
      <c r="J182" s="16">
        <f t="shared" si="3"/>
        <v>42</v>
      </c>
      <c r="K182" s="18">
        <f>J182*H182/H$252</f>
        <v>9.6483375514640327E-2</v>
      </c>
    </row>
    <row r="183" spans="1:11" x14ac:dyDescent="0.2">
      <c r="A183" s="2" t="s">
        <v>223</v>
      </c>
      <c r="B183" s="3">
        <v>79339</v>
      </c>
      <c r="C183" s="2" t="s">
        <v>10</v>
      </c>
      <c r="D183" s="2" t="s">
        <v>238</v>
      </c>
      <c r="E183" s="4">
        <v>45900</v>
      </c>
      <c r="F183" s="4">
        <v>45900</v>
      </c>
      <c r="G183" s="5">
        <v>2280.36</v>
      </c>
      <c r="H183" s="5">
        <v>2280.36</v>
      </c>
      <c r="I183" s="4">
        <v>45972</v>
      </c>
      <c r="J183" s="16">
        <f t="shared" si="3"/>
        <v>42</v>
      </c>
      <c r="K183" s="18">
        <f>J183*H183/H$252</f>
        <v>9.6483375514640327E-2</v>
      </c>
    </row>
    <row r="184" spans="1:11" x14ac:dyDescent="0.2">
      <c r="A184" s="2" t="s">
        <v>223</v>
      </c>
      <c r="B184" s="3">
        <v>79339</v>
      </c>
      <c r="C184" s="2" t="s">
        <v>10</v>
      </c>
      <c r="D184" s="2" t="s">
        <v>239</v>
      </c>
      <c r="E184" s="4">
        <v>45900</v>
      </c>
      <c r="F184" s="4">
        <v>45900</v>
      </c>
      <c r="G184" s="5">
        <v>312.5</v>
      </c>
      <c r="H184" s="5">
        <v>312.5</v>
      </c>
      <c r="I184" s="4">
        <v>45972</v>
      </c>
      <c r="J184" s="16">
        <f t="shared" si="3"/>
        <v>42</v>
      </c>
      <c r="K184" s="18">
        <f>J184*H184/H$252</f>
        <v>1.3222059169747363E-2</v>
      </c>
    </row>
    <row r="185" spans="1:11" x14ac:dyDescent="0.2">
      <c r="A185" s="2" t="s">
        <v>223</v>
      </c>
      <c r="B185" s="3">
        <v>79339</v>
      </c>
      <c r="C185" s="2" t="s">
        <v>10</v>
      </c>
      <c r="D185" s="2" t="s">
        <v>240</v>
      </c>
      <c r="E185" s="4">
        <v>45940</v>
      </c>
      <c r="F185" s="4">
        <v>45940</v>
      </c>
      <c r="G185" s="5">
        <v>312.5</v>
      </c>
      <c r="H185" s="5">
        <v>312.5</v>
      </c>
      <c r="I185" s="4">
        <v>45972</v>
      </c>
      <c r="J185" s="16">
        <f t="shared" si="3"/>
        <v>2</v>
      </c>
      <c r="K185" s="18">
        <f>J185*H185/H$252</f>
        <v>6.2962186522606497E-4</v>
      </c>
    </row>
    <row r="186" spans="1:11" x14ac:dyDescent="0.2">
      <c r="A186" s="2" t="s">
        <v>223</v>
      </c>
      <c r="B186" s="3">
        <v>79339</v>
      </c>
      <c r="C186" s="2" t="s">
        <v>10</v>
      </c>
      <c r="D186" s="2" t="s">
        <v>241</v>
      </c>
      <c r="E186" s="4">
        <v>45940</v>
      </c>
      <c r="F186" s="4">
        <v>45940</v>
      </c>
      <c r="G186" s="5">
        <v>2206.8000000000002</v>
      </c>
      <c r="H186" s="5">
        <v>2206.8000000000002</v>
      </c>
      <c r="I186" s="4">
        <v>45972</v>
      </c>
      <c r="J186" s="16">
        <f t="shared" si="3"/>
        <v>2</v>
      </c>
      <c r="K186" s="18">
        <f>J186*H186/H$252</f>
        <v>4.4462385029788165E-3</v>
      </c>
    </row>
    <row r="187" spans="1:11" x14ac:dyDescent="0.2">
      <c r="A187" s="2" t="s">
        <v>223</v>
      </c>
      <c r="B187" s="3">
        <v>79339</v>
      </c>
      <c r="C187" s="2" t="s">
        <v>10</v>
      </c>
      <c r="D187" s="2" t="s">
        <v>242</v>
      </c>
      <c r="E187" s="4">
        <v>45940</v>
      </c>
      <c r="F187" s="4">
        <v>45940</v>
      </c>
      <c r="G187" s="5">
        <v>2206.8000000000002</v>
      </c>
      <c r="H187" s="5">
        <v>2206.8000000000002</v>
      </c>
      <c r="I187" s="4">
        <v>45972</v>
      </c>
      <c r="J187" s="16">
        <f t="shared" si="3"/>
        <v>2</v>
      </c>
      <c r="K187" s="18">
        <f>J187*H187/H$252</f>
        <v>4.4462385029788165E-3</v>
      </c>
    </row>
    <row r="188" spans="1:11" x14ac:dyDescent="0.2">
      <c r="A188" s="2" t="s">
        <v>243</v>
      </c>
      <c r="B188" s="3">
        <v>79363</v>
      </c>
      <c r="C188" s="2" t="s">
        <v>10</v>
      </c>
      <c r="D188" s="2" t="s">
        <v>244</v>
      </c>
      <c r="E188" s="4">
        <v>46022</v>
      </c>
      <c r="F188" s="4">
        <v>46022</v>
      </c>
      <c r="G188" s="5">
        <v>18500</v>
      </c>
      <c r="H188" s="5">
        <v>15015</v>
      </c>
      <c r="I188" s="4">
        <v>46022</v>
      </c>
      <c r="J188" s="16">
        <f t="shared" si="3"/>
        <v>-30</v>
      </c>
      <c r="K188" s="18">
        <f>J188*H188/H$252</f>
        <v>-0.45378107070572954</v>
      </c>
    </row>
    <row r="189" spans="1:11" x14ac:dyDescent="0.2">
      <c r="A189" s="2" t="s">
        <v>245</v>
      </c>
      <c r="B189" s="3">
        <v>79147</v>
      </c>
      <c r="C189" s="2" t="s">
        <v>10</v>
      </c>
      <c r="D189" s="2" t="s">
        <v>246</v>
      </c>
      <c r="E189" s="4">
        <v>45979</v>
      </c>
      <c r="F189" s="4">
        <v>45979</v>
      </c>
      <c r="G189" s="5">
        <v>2537.6</v>
      </c>
      <c r="H189" s="5">
        <v>2137.6</v>
      </c>
      <c r="I189" s="4">
        <v>45979</v>
      </c>
      <c r="J189" s="16">
        <f t="shared" si="3"/>
        <v>-30</v>
      </c>
      <c r="K189" s="18">
        <f>J189*H189/H$252</f>
        <v>-6.4602225557147355E-2</v>
      </c>
    </row>
    <row r="190" spans="1:11" x14ac:dyDescent="0.2">
      <c r="A190" s="2" t="s">
        <v>247</v>
      </c>
      <c r="B190" s="3">
        <v>79308</v>
      </c>
      <c r="C190" s="2" t="s">
        <v>10</v>
      </c>
      <c r="D190" s="2" t="s">
        <v>57</v>
      </c>
      <c r="E190" s="4">
        <v>45930</v>
      </c>
      <c r="F190" s="4">
        <v>45930</v>
      </c>
      <c r="G190" s="5">
        <v>2227</v>
      </c>
      <c r="H190" s="5">
        <v>2227</v>
      </c>
      <c r="I190" s="4">
        <v>45980</v>
      </c>
      <c r="J190" s="16">
        <f t="shared" si="3"/>
        <v>20</v>
      </c>
      <c r="K190" s="18">
        <f>J190*H190/H$252</f>
        <v>4.4869372603470292E-2</v>
      </c>
    </row>
    <row r="191" spans="1:11" x14ac:dyDescent="0.2">
      <c r="A191" s="2" t="s">
        <v>247</v>
      </c>
      <c r="B191" s="3">
        <v>79308</v>
      </c>
      <c r="C191" s="2" t="s">
        <v>10</v>
      </c>
      <c r="D191" s="2" t="s">
        <v>248</v>
      </c>
      <c r="E191" s="4">
        <v>45981</v>
      </c>
      <c r="F191" s="4">
        <v>45981</v>
      </c>
      <c r="G191" s="5">
        <v>1952</v>
      </c>
      <c r="H191" s="5">
        <v>1952</v>
      </c>
      <c r="I191" s="4">
        <v>46009</v>
      </c>
      <c r="J191" s="16">
        <f t="shared" si="3"/>
        <v>-2</v>
      </c>
      <c r="K191" s="18">
        <f>J191*H191/H$252</f>
        <v>-3.932870018948092E-3</v>
      </c>
    </row>
    <row r="192" spans="1:11" x14ac:dyDescent="0.2">
      <c r="A192" s="2" t="s">
        <v>249</v>
      </c>
      <c r="B192" s="3">
        <v>79355</v>
      </c>
      <c r="C192" s="2" t="s">
        <v>10</v>
      </c>
      <c r="D192" s="2" t="s">
        <v>250</v>
      </c>
      <c r="E192" s="4">
        <v>45975</v>
      </c>
      <c r="F192" s="4">
        <v>45975</v>
      </c>
      <c r="G192" s="5">
        <v>930.24</v>
      </c>
      <c r="H192" s="5">
        <v>930.24</v>
      </c>
      <c r="I192" s="4">
        <v>46022</v>
      </c>
      <c r="J192" s="16">
        <f t="shared" si="3"/>
        <v>17</v>
      </c>
      <c r="K192" s="18">
        <f>J192*H192/H$252</f>
        <v>1.5931024874294736E-2</v>
      </c>
    </row>
    <row r="193" spans="1:11" x14ac:dyDescent="0.2">
      <c r="A193" s="2" t="s">
        <v>251</v>
      </c>
      <c r="B193" s="3">
        <v>79365</v>
      </c>
      <c r="C193" s="2" t="s">
        <v>10</v>
      </c>
      <c r="D193" s="2" t="s">
        <v>252</v>
      </c>
      <c r="E193" s="4">
        <v>45974</v>
      </c>
      <c r="F193" s="4">
        <v>45974</v>
      </c>
      <c r="G193" s="5">
        <v>2462</v>
      </c>
      <c r="H193" s="5">
        <v>2462</v>
      </c>
      <c r="I193" s="4">
        <v>46022</v>
      </c>
      <c r="J193" s="16">
        <f t="shared" si="3"/>
        <v>18</v>
      </c>
      <c r="K193" s="18">
        <f>J193*H193/H$252</f>
        <v>4.4643716126973272E-2</v>
      </c>
    </row>
    <row r="194" spans="1:11" x14ac:dyDescent="0.2">
      <c r="A194" s="2" t="s">
        <v>251</v>
      </c>
      <c r="B194" s="3">
        <v>79365</v>
      </c>
      <c r="C194" s="2" t="s">
        <v>10</v>
      </c>
      <c r="D194" s="2" t="s">
        <v>253</v>
      </c>
      <c r="E194" s="4">
        <v>45991</v>
      </c>
      <c r="F194" s="4">
        <v>45991</v>
      </c>
      <c r="G194" s="5">
        <v>434</v>
      </c>
      <c r="H194" s="5">
        <v>434</v>
      </c>
      <c r="I194" s="4">
        <v>46022</v>
      </c>
      <c r="J194" s="16">
        <f t="shared" si="3"/>
        <v>1</v>
      </c>
      <c r="K194" s="18">
        <f>J194*H194/H$252</f>
        <v>4.3720942321297951E-4</v>
      </c>
    </row>
    <row r="195" spans="1:11" x14ac:dyDescent="0.2">
      <c r="A195" s="2" t="s">
        <v>254</v>
      </c>
      <c r="B195" s="3">
        <v>79264</v>
      </c>
      <c r="C195" s="2" t="s">
        <v>10</v>
      </c>
      <c r="D195" s="2" t="s">
        <v>255</v>
      </c>
      <c r="E195" s="4">
        <v>45899</v>
      </c>
      <c r="F195" s="4">
        <v>45899</v>
      </c>
      <c r="G195" s="5">
        <v>825</v>
      </c>
      <c r="H195" s="5">
        <v>825</v>
      </c>
      <c r="I195" s="4">
        <v>45967</v>
      </c>
      <c r="J195" s="16">
        <f t="shared" ref="J195:J250" si="5">_xlfn.DAYS(I195,F195)-30</f>
        <v>38</v>
      </c>
      <c r="K195" s="18">
        <f>J195*H195/H$252</f>
        <v>3.1581832759739414E-2</v>
      </c>
    </row>
    <row r="196" spans="1:11" x14ac:dyDescent="0.2">
      <c r="A196" s="2" t="s">
        <v>254</v>
      </c>
      <c r="B196" s="3">
        <v>79264</v>
      </c>
      <c r="C196" s="2" t="s">
        <v>10</v>
      </c>
      <c r="D196" s="2" t="s">
        <v>256</v>
      </c>
      <c r="E196" s="4">
        <v>45899</v>
      </c>
      <c r="F196" s="4">
        <v>45899</v>
      </c>
      <c r="G196" s="5">
        <v>312</v>
      </c>
      <c r="H196" s="5">
        <v>312</v>
      </c>
      <c r="I196" s="4">
        <v>45967</v>
      </c>
      <c r="J196" s="16">
        <f t="shared" si="5"/>
        <v>38</v>
      </c>
      <c r="K196" s="18">
        <f>J196*H196/H$252</f>
        <v>1.1943674934592361E-2</v>
      </c>
    </row>
    <row r="197" spans="1:11" x14ac:dyDescent="0.2">
      <c r="A197" s="2" t="s">
        <v>254</v>
      </c>
      <c r="B197" s="3">
        <v>79264</v>
      </c>
      <c r="C197" s="2" t="s">
        <v>10</v>
      </c>
      <c r="D197" s="2" t="s">
        <v>257</v>
      </c>
      <c r="E197" s="4">
        <v>45980</v>
      </c>
      <c r="F197" s="4">
        <v>45980</v>
      </c>
      <c r="G197" s="5">
        <v>495</v>
      </c>
      <c r="H197" s="5">
        <v>495</v>
      </c>
      <c r="I197" s="4">
        <v>46021</v>
      </c>
      <c r="J197" s="16">
        <f t="shared" si="5"/>
        <v>11</v>
      </c>
      <c r="K197" s="18">
        <f>J197*H197/H$252</f>
        <v>5.4852656898494775E-3</v>
      </c>
    </row>
    <row r="198" spans="1:11" x14ac:dyDescent="0.2">
      <c r="A198" s="2" t="s">
        <v>258</v>
      </c>
      <c r="B198" s="3">
        <v>70152</v>
      </c>
      <c r="C198" s="2" t="s">
        <v>10</v>
      </c>
      <c r="D198" s="2" t="s">
        <v>259</v>
      </c>
      <c r="E198" s="4">
        <v>45912</v>
      </c>
      <c r="F198" s="4">
        <v>45912</v>
      </c>
      <c r="G198" s="5">
        <v>2250</v>
      </c>
      <c r="H198" s="5">
        <v>2250</v>
      </c>
      <c r="I198" s="4">
        <v>45967</v>
      </c>
      <c r="J198" s="16">
        <f t="shared" si="5"/>
        <v>25</v>
      </c>
      <c r="K198" s="18">
        <f t="shared" ref="K198:K250" si="6">J198*H198/H$252</f>
        <v>5.6665967870345842E-2</v>
      </c>
    </row>
    <row r="199" spans="1:11" x14ac:dyDescent="0.2">
      <c r="A199" s="2" t="s">
        <v>260</v>
      </c>
      <c r="B199" s="3">
        <v>79358</v>
      </c>
      <c r="C199" s="2" t="s">
        <v>10</v>
      </c>
      <c r="D199" s="2" t="s">
        <v>261</v>
      </c>
      <c r="E199" s="4">
        <v>45964</v>
      </c>
      <c r="F199" s="4">
        <v>45964</v>
      </c>
      <c r="G199" s="5">
        <v>900</v>
      </c>
      <c r="H199" s="5">
        <v>900</v>
      </c>
      <c r="I199" s="4">
        <v>45961</v>
      </c>
      <c r="J199" s="16">
        <f t="shared" si="5"/>
        <v>-33</v>
      </c>
      <c r="K199" s="18">
        <f t="shared" si="6"/>
        <v>-2.9919631035542606E-2</v>
      </c>
    </row>
    <row r="200" spans="1:11" x14ac:dyDescent="0.2">
      <c r="A200" s="2" t="s">
        <v>260</v>
      </c>
      <c r="B200" s="3">
        <v>79358</v>
      </c>
      <c r="C200" s="2" t="s">
        <v>10</v>
      </c>
      <c r="D200" s="2" t="s">
        <v>262</v>
      </c>
      <c r="E200" s="4">
        <v>46006</v>
      </c>
      <c r="F200" s="4">
        <v>46006</v>
      </c>
      <c r="G200" s="5">
        <v>2400</v>
      </c>
      <c r="H200" s="5">
        <v>2400</v>
      </c>
      <c r="I200" s="4">
        <v>46010</v>
      </c>
      <c r="J200" s="16">
        <f t="shared" si="5"/>
        <v>-26</v>
      </c>
      <c r="K200" s="18">
        <f t="shared" si="6"/>
        <v>-6.2861447024170319E-2</v>
      </c>
    </row>
    <row r="201" spans="1:11" x14ac:dyDescent="0.2">
      <c r="A201" s="2" t="s">
        <v>263</v>
      </c>
      <c r="B201" s="3">
        <v>79213</v>
      </c>
      <c r="C201" s="2" t="s">
        <v>10</v>
      </c>
      <c r="D201" s="2" t="s">
        <v>264</v>
      </c>
      <c r="E201" s="4">
        <v>45351</v>
      </c>
      <c r="F201" s="4">
        <v>45351</v>
      </c>
      <c r="G201" s="5">
        <v>150</v>
      </c>
      <c r="H201" s="5">
        <v>33</v>
      </c>
      <c r="I201" s="4">
        <v>46022</v>
      </c>
      <c r="J201" s="16">
        <f t="shared" si="5"/>
        <v>641</v>
      </c>
      <c r="K201" s="18">
        <f t="shared" si="6"/>
        <v>2.1309426104203121E-2</v>
      </c>
    </row>
    <row r="202" spans="1:11" x14ac:dyDescent="0.2">
      <c r="A202" s="2" t="s">
        <v>263</v>
      </c>
      <c r="B202" s="3">
        <v>79213</v>
      </c>
      <c r="C202" s="2" t="s">
        <v>10</v>
      </c>
      <c r="D202" s="2" t="s">
        <v>265</v>
      </c>
      <c r="E202" s="4">
        <v>45898</v>
      </c>
      <c r="F202" s="4">
        <v>45898</v>
      </c>
      <c r="G202" s="5">
        <v>150</v>
      </c>
      <c r="H202" s="5">
        <v>150</v>
      </c>
      <c r="I202" s="4">
        <v>45967</v>
      </c>
      <c r="J202" s="16">
        <f t="shared" si="5"/>
        <v>39</v>
      </c>
      <c r="K202" s="18">
        <f t="shared" si="6"/>
        <v>5.8932606585159683E-3</v>
      </c>
    </row>
    <row r="203" spans="1:11" x14ac:dyDescent="0.2">
      <c r="A203" s="2" t="s">
        <v>263</v>
      </c>
      <c r="B203" s="3">
        <v>79213</v>
      </c>
      <c r="C203" s="2" t="s">
        <v>10</v>
      </c>
      <c r="D203" s="2" t="s">
        <v>266</v>
      </c>
      <c r="E203" s="4">
        <v>45898</v>
      </c>
      <c r="F203" s="4">
        <v>45898</v>
      </c>
      <c r="G203" s="5">
        <v>262</v>
      </c>
      <c r="H203" s="5">
        <v>262</v>
      </c>
      <c r="I203" s="4">
        <v>45967</v>
      </c>
      <c r="J203" s="16">
        <f t="shared" si="5"/>
        <v>39</v>
      </c>
      <c r="K203" s="18">
        <f t="shared" si="6"/>
        <v>1.0293561950207891E-2</v>
      </c>
    </row>
    <row r="204" spans="1:11" x14ac:dyDescent="0.2">
      <c r="A204" s="2" t="s">
        <v>263</v>
      </c>
      <c r="B204" s="3">
        <v>79213</v>
      </c>
      <c r="C204" s="2" t="s">
        <v>10</v>
      </c>
      <c r="D204" s="2" t="s">
        <v>267</v>
      </c>
      <c r="E204" s="4">
        <v>45958</v>
      </c>
      <c r="F204" s="4">
        <v>45958</v>
      </c>
      <c r="G204" s="5">
        <v>150</v>
      </c>
      <c r="H204" s="5">
        <v>150</v>
      </c>
      <c r="I204" s="4">
        <v>46021</v>
      </c>
      <c r="J204" s="16">
        <f t="shared" si="5"/>
        <v>33</v>
      </c>
      <c r="K204" s="18">
        <f t="shared" si="6"/>
        <v>4.986605172590434E-3</v>
      </c>
    </row>
    <row r="205" spans="1:11" x14ac:dyDescent="0.2">
      <c r="A205" s="2" t="s">
        <v>263</v>
      </c>
      <c r="B205" s="3">
        <v>79213</v>
      </c>
      <c r="C205" s="2" t="s">
        <v>10</v>
      </c>
      <c r="D205" s="2" t="s">
        <v>268</v>
      </c>
      <c r="E205" s="4">
        <v>45961</v>
      </c>
      <c r="F205" s="4">
        <v>45961</v>
      </c>
      <c r="G205" s="5">
        <v>262</v>
      </c>
      <c r="H205" s="5">
        <v>262</v>
      </c>
      <c r="I205" s="4">
        <v>46021</v>
      </c>
      <c r="J205" s="16">
        <f t="shared" si="5"/>
        <v>30</v>
      </c>
      <c r="K205" s="18">
        <f t="shared" si="6"/>
        <v>7.9181245770829928E-3</v>
      </c>
    </row>
    <row r="206" spans="1:11" x14ac:dyDescent="0.2">
      <c r="A206" s="2" t="s">
        <v>269</v>
      </c>
      <c r="B206" s="3">
        <v>79240</v>
      </c>
      <c r="C206" s="2" t="s">
        <v>10</v>
      </c>
      <c r="D206" s="2" t="s">
        <v>270</v>
      </c>
      <c r="E206" s="4">
        <v>45900</v>
      </c>
      <c r="F206" s="4">
        <v>45900</v>
      </c>
      <c r="G206" s="5">
        <v>1166</v>
      </c>
      <c r="H206" s="5">
        <v>1166</v>
      </c>
      <c r="I206" s="4">
        <v>45967</v>
      </c>
      <c r="J206" s="16">
        <f t="shared" si="5"/>
        <v>37</v>
      </c>
      <c r="K206" s="18">
        <f t="shared" si="6"/>
        <v>4.3461034415332632E-2</v>
      </c>
    </row>
    <row r="207" spans="1:11" x14ac:dyDescent="0.2">
      <c r="A207" s="2" t="s">
        <v>269</v>
      </c>
      <c r="B207" s="3">
        <v>79240</v>
      </c>
      <c r="C207" s="2" t="s">
        <v>10</v>
      </c>
      <c r="D207" s="2" t="s">
        <v>271</v>
      </c>
      <c r="E207" s="4">
        <v>45930</v>
      </c>
      <c r="F207" s="4">
        <v>45930</v>
      </c>
      <c r="G207" s="5">
        <v>100</v>
      </c>
      <c r="H207" s="5">
        <v>100</v>
      </c>
      <c r="I207" s="4">
        <v>45967</v>
      </c>
      <c r="J207" s="16">
        <f t="shared" si="5"/>
        <v>7</v>
      </c>
      <c r="K207" s="18">
        <f t="shared" si="6"/>
        <v>7.0517648905319276E-4</v>
      </c>
    </row>
    <row r="208" spans="1:11" x14ac:dyDescent="0.2">
      <c r="A208" s="2" t="s">
        <v>269</v>
      </c>
      <c r="B208" s="3">
        <v>79240</v>
      </c>
      <c r="C208" s="2" t="s">
        <v>10</v>
      </c>
      <c r="D208" s="2" t="s">
        <v>272</v>
      </c>
      <c r="E208" s="4">
        <v>45961</v>
      </c>
      <c r="F208" s="4">
        <v>45961</v>
      </c>
      <c r="G208" s="5">
        <v>1166</v>
      </c>
      <c r="H208" s="5">
        <v>1166</v>
      </c>
      <c r="I208" s="4">
        <v>46021</v>
      </c>
      <c r="J208" s="16">
        <f t="shared" si="5"/>
        <v>30</v>
      </c>
      <c r="K208" s="18">
        <f t="shared" si="6"/>
        <v>3.5238676552972401E-2</v>
      </c>
    </row>
    <row r="209" spans="1:11" x14ac:dyDescent="0.2">
      <c r="A209" s="2" t="s">
        <v>273</v>
      </c>
      <c r="B209" s="3">
        <v>79246</v>
      </c>
      <c r="C209" s="2" t="s">
        <v>10</v>
      </c>
      <c r="D209" s="2" t="s">
        <v>274</v>
      </c>
      <c r="E209" s="4">
        <v>45869</v>
      </c>
      <c r="F209" s="4">
        <v>45869</v>
      </c>
      <c r="G209" s="5">
        <v>25978.18</v>
      </c>
      <c r="H209" s="5">
        <v>25978.18</v>
      </c>
      <c r="I209" s="4">
        <v>45924</v>
      </c>
      <c r="J209" s="16">
        <f t="shared" si="5"/>
        <v>25</v>
      </c>
      <c r="K209" s="18">
        <f t="shared" si="6"/>
        <v>0.65425720587113823</v>
      </c>
    </row>
    <row r="210" spans="1:11" x14ac:dyDescent="0.2">
      <c r="A210" s="2" t="s">
        <v>273</v>
      </c>
      <c r="B210" s="3">
        <v>79246</v>
      </c>
      <c r="C210" s="2" t="s">
        <v>10</v>
      </c>
      <c r="D210" s="2" t="s">
        <v>275</v>
      </c>
      <c r="E210" s="4">
        <v>45900</v>
      </c>
      <c r="F210" s="4">
        <v>45900</v>
      </c>
      <c r="G210" s="5">
        <v>3883.57</v>
      </c>
      <c r="H210" s="5">
        <v>3883.57</v>
      </c>
      <c r="I210" s="4">
        <v>45967</v>
      </c>
      <c r="J210" s="16">
        <f t="shared" si="5"/>
        <v>37</v>
      </c>
      <c r="K210" s="18">
        <f t="shared" si="6"/>
        <v>0.14475469075845054</v>
      </c>
    </row>
    <row r="211" spans="1:11" x14ac:dyDescent="0.2">
      <c r="A211" s="2" t="s">
        <v>273</v>
      </c>
      <c r="B211" s="3">
        <v>79246</v>
      </c>
      <c r="C211" s="2" t="s">
        <v>10</v>
      </c>
      <c r="D211" s="2" t="s">
        <v>276</v>
      </c>
      <c r="E211" s="4">
        <v>45963</v>
      </c>
      <c r="F211" s="4">
        <v>45963</v>
      </c>
      <c r="G211" s="5">
        <v>8815.65</v>
      </c>
      <c r="H211" s="5">
        <v>8815.65</v>
      </c>
      <c r="I211" s="4">
        <v>46021</v>
      </c>
      <c r="J211" s="16">
        <f t="shared" si="5"/>
        <v>28</v>
      </c>
      <c r="K211" s="18">
        <f t="shared" si="6"/>
        <v>0.24866356462887113</v>
      </c>
    </row>
    <row r="212" spans="1:11" x14ac:dyDescent="0.2">
      <c r="A212" s="2" t="s">
        <v>273</v>
      </c>
      <c r="B212" s="3">
        <v>79246</v>
      </c>
      <c r="C212" s="2" t="s">
        <v>10</v>
      </c>
      <c r="D212" s="2" t="s">
        <v>277</v>
      </c>
      <c r="E212" s="4">
        <v>45969</v>
      </c>
      <c r="F212" s="4">
        <v>45969</v>
      </c>
      <c r="G212" s="5">
        <v>12669.81</v>
      </c>
      <c r="H212" s="5">
        <v>12669.81</v>
      </c>
      <c r="I212" s="4">
        <v>46021</v>
      </c>
      <c r="J212" s="16">
        <f t="shared" si="5"/>
        <v>22</v>
      </c>
      <c r="K212" s="18">
        <f t="shared" si="6"/>
        <v>0.28079706702994672</v>
      </c>
    </row>
    <row r="213" spans="1:11" x14ac:dyDescent="0.2">
      <c r="A213" s="2" t="s">
        <v>278</v>
      </c>
      <c r="B213" s="3">
        <v>79325</v>
      </c>
      <c r="C213" s="2" t="s">
        <v>10</v>
      </c>
      <c r="D213" s="2" t="s">
        <v>279</v>
      </c>
      <c r="E213" s="4">
        <v>45856</v>
      </c>
      <c r="F213" s="4">
        <v>45856</v>
      </c>
      <c r="G213" s="5">
        <v>8075</v>
      </c>
      <c r="H213" s="5">
        <v>8075</v>
      </c>
      <c r="I213" s="4">
        <v>45967</v>
      </c>
      <c r="J213" s="16">
        <f t="shared" si="5"/>
        <v>81</v>
      </c>
      <c r="K213" s="18">
        <f t="shared" si="6"/>
        <v>0.65891187439638144</v>
      </c>
    </row>
    <row r="214" spans="1:11" x14ac:dyDescent="0.2">
      <c r="A214" s="2" t="s">
        <v>278</v>
      </c>
      <c r="B214" s="3">
        <v>79325</v>
      </c>
      <c r="C214" s="2" t="s">
        <v>10</v>
      </c>
      <c r="D214" s="2" t="s">
        <v>280</v>
      </c>
      <c r="E214" s="4">
        <v>45971</v>
      </c>
      <c r="F214" s="4">
        <v>45971</v>
      </c>
      <c r="G214" s="5">
        <v>375</v>
      </c>
      <c r="H214" s="5">
        <v>375</v>
      </c>
      <c r="I214" s="4">
        <v>46021</v>
      </c>
      <c r="J214" s="16">
        <f t="shared" si="5"/>
        <v>20</v>
      </c>
      <c r="K214" s="18">
        <f t="shared" si="6"/>
        <v>7.5554623827127796E-3</v>
      </c>
    </row>
    <row r="215" spans="1:11" x14ac:dyDescent="0.2">
      <c r="A215" s="2" t="s">
        <v>278</v>
      </c>
      <c r="B215" s="3">
        <v>79325</v>
      </c>
      <c r="C215" s="2" t="s">
        <v>10</v>
      </c>
      <c r="D215" s="2" t="s">
        <v>281</v>
      </c>
      <c r="E215" s="4">
        <v>45971</v>
      </c>
      <c r="F215" s="4">
        <v>45971</v>
      </c>
      <c r="G215" s="5">
        <v>1875</v>
      </c>
      <c r="H215" s="5">
        <v>1875</v>
      </c>
      <c r="I215" s="4">
        <v>46021</v>
      </c>
      <c r="J215" s="16">
        <f t="shared" si="5"/>
        <v>20</v>
      </c>
      <c r="K215" s="18">
        <f t="shared" si="6"/>
        <v>3.7777311913563899E-2</v>
      </c>
    </row>
    <row r="216" spans="1:11" x14ac:dyDescent="0.2">
      <c r="A216" s="2" t="s">
        <v>282</v>
      </c>
      <c r="B216" s="3">
        <v>172</v>
      </c>
      <c r="C216" s="2" t="s">
        <v>10</v>
      </c>
      <c r="D216" s="2" t="s">
        <v>283</v>
      </c>
      <c r="E216" s="4">
        <v>45869</v>
      </c>
      <c r="F216" s="4">
        <v>45869</v>
      </c>
      <c r="G216" s="5">
        <v>1568.22</v>
      </c>
      <c r="H216" s="5">
        <v>1568.22</v>
      </c>
      <c r="I216" s="4">
        <v>45924</v>
      </c>
      <c r="J216" s="16">
        <f t="shared" si="5"/>
        <v>25</v>
      </c>
      <c r="K216" s="18">
        <f t="shared" si="6"/>
        <v>3.9495424059392784E-2</v>
      </c>
    </row>
    <row r="217" spans="1:11" x14ac:dyDescent="0.2">
      <c r="A217" s="2" t="s">
        <v>282</v>
      </c>
      <c r="B217" s="3">
        <v>172</v>
      </c>
      <c r="C217" s="2" t="s">
        <v>10</v>
      </c>
      <c r="D217" s="2" t="s">
        <v>284</v>
      </c>
      <c r="E217" s="4">
        <v>45869</v>
      </c>
      <c r="F217" s="4">
        <v>45869</v>
      </c>
      <c r="G217" s="5">
        <v>7712.64</v>
      </c>
      <c r="H217" s="5">
        <v>7712.64</v>
      </c>
      <c r="I217" s="4">
        <v>45924</v>
      </c>
      <c r="J217" s="16">
        <f t="shared" si="5"/>
        <v>25</v>
      </c>
      <c r="K217" s="18">
        <f t="shared" si="6"/>
        <v>0.19424187130468631</v>
      </c>
    </row>
    <row r="218" spans="1:11" x14ac:dyDescent="0.2">
      <c r="A218" s="2" t="s">
        <v>282</v>
      </c>
      <c r="B218" s="3">
        <v>172</v>
      </c>
      <c r="C218" s="2" t="s">
        <v>10</v>
      </c>
      <c r="D218" s="2" t="s">
        <v>285</v>
      </c>
      <c r="E218" s="4">
        <v>45930</v>
      </c>
      <c r="F218" s="4">
        <v>45930</v>
      </c>
      <c r="G218" s="5">
        <v>1752.78</v>
      </c>
      <c r="H218" s="5">
        <v>1752.78</v>
      </c>
      <c r="I218" s="4">
        <v>45967</v>
      </c>
      <c r="J218" s="16">
        <f t="shared" si="5"/>
        <v>7</v>
      </c>
      <c r="K218" s="18">
        <f t="shared" si="6"/>
        <v>1.2360192464826551E-2</v>
      </c>
    </row>
    <row r="219" spans="1:11" x14ac:dyDescent="0.2">
      <c r="A219" s="2" t="s">
        <v>282</v>
      </c>
      <c r="B219" s="3">
        <v>172</v>
      </c>
      <c r="C219" s="2" t="s">
        <v>10</v>
      </c>
      <c r="D219" s="2" t="s">
        <v>286</v>
      </c>
      <c r="E219" s="4">
        <v>45930</v>
      </c>
      <c r="F219" s="4">
        <v>45930</v>
      </c>
      <c r="G219" s="5">
        <v>7261.5</v>
      </c>
      <c r="H219" s="5">
        <v>7261.5</v>
      </c>
      <c r="I219" s="4">
        <v>45967</v>
      </c>
      <c r="J219" s="16">
        <f t="shared" si="5"/>
        <v>7</v>
      </c>
      <c r="K219" s="18">
        <f t="shared" si="6"/>
        <v>5.1206390752597593E-2</v>
      </c>
    </row>
    <row r="220" spans="1:11" x14ac:dyDescent="0.2">
      <c r="A220" s="2" t="s">
        <v>282</v>
      </c>
      <c r="B220" s="3">
        <v>172</v>
      </c>
      <c r="C220" s="2" t="s">
        <v>10</v>
      </c>
      <c r="D220" s="2" t="s">
        <v>287</v>
      </c>
      <c r="E220" s="4">
        <v>45961</v>
      </c>
      <c r="F220" s="4">
        <v>45961</v>
      </c>
      <c r="G220" s="5">
        <v>1333.43</v>
      </c>
      <c r="H220" s="5">
        <v>1333.43</v>
      </c>
      <c r="I220" s="4">
        <v>46021</v>
      </c>
      <c r="J220" s="16">
        <f t="shared" si="5"/>
        <v>30</v>
      </c>
      <c r="K220" s="18">
        <f t="shared" si="6"/>
        <v>4.0298720819922806E-2</v>
      </c>
    </row>
    <row r="221" spans="1:11" x14ac:dyDescent="0.2">
      <c r="A221" s="2" t="s">
        <v>282</v>
      </c>
      <c r="B221" s="3">
        <v>172</v>
      </c>
      <c r="C221" s="2" t="s">
        <v>10</v>
      </c>
      <c r="D221" s="2" t="s">
        <v>288</v>
      </c>
      <c r="E221" s="4">
        <v>45961</v>
      </c>
      <c r="F221" s="4">
        <v>45961</v>
      </c>
      <c r="G221" s="5">
        <v>8954.82</v>
      </c>
      <c r="H221" s="5">
        <v>8954.82</v>
      </c>
      <c r="I221" s="4">
        <v>46021</v>
      </c>
      <c r="J221" s="16">
        <f t="shared" si="5"/>
        <v>30</v>
      </c>
      <c r="K221" s="18">
        <f t="shared" si="6"/>
        <v>0.2706312226158562</v>
      </c>
    </row>
    <row r="222" spans="1:11" x14ac:dyDescent="0.2">
      <c r="A222" s="2" t="s">
        <v>282</v>
      </c>
      <c r="B222" s="3">
        <v>172</v>
      </c>
      <c r="C222" s="2" t="s">
        <v>10</v>
      </c>
      <c r="D222" s="2" t="s">
        <v>289</v>
      </c>
      <c r="E222" s="4">
        <v>45991</v>
      </c>
      <c r="F222" s="4">
        <v>45991</v>
      </c>
      <c r="G222" s="5">
        <v>1594.8</v>
      </c>
      <c r="H222" s="5">
        <v>1594.8</v>
      </c>
      <c r="I222" s="4">
        <v>46021</v>
      </c>
      <c r="J222" s="16">
        <f t="shared" si="5"/>
        <v>0</v>
      </c>
      <c r="K222" s="18">
        <f t="shared" si="6"/>
        <v>0</v>
      </c>
    </row>
    <row r="223" spans="1:11" x14ac:dyDescent="0.2">
      <c r="A223" s="2" t="s">
        <v>282</v>
      </c>
      <c r="B223" s="3">
        <v>172</v>
      </c>
      <c r="C223" s="2" t="s">
        <v>10</v>
      </c>
      <c r="D223" s="2" t="s">
        <v>290</v>
      </c>
      <c r="E223" s="4">
        <v>45991</v>
      </c>
      <c r="F223" s="4">
        <v>45991</v>
      </c>
      <c r="G223" s="5">
        <v>7477.8</v>
      </c>
      <c r="H223" s="5">
        <v>7477.8</v>
      </c>
      <c r="I223" s="4">
        <v>46021</v>
      </c>
      <c r="J223" s="16">
        <f t="shared" si="5"/>
        <v>0</v>
      </c>
      <c r="K223" s="18">
        <f t="shared" si="6"/>
        <v>0</v>
      </c>
    </row>
    <row r="224" spans="1:11" x14ac:dyDescent="0.2">
      <c r="A224" s="2" t="s">
        <v>291</v>
      </c>
      <c r="B224" s="3">
        <v>79294</v>
      </c>
      <c r="C224" s="2" t="s">
        <v>10</v>
      </c>
      <c r="D224" s="2" t="s">
        <v>292</v>
      </c>
      <c r="E224" s="4">
        <v>45897</v>
      </c>
      <c r="F224" s="4">
        <v>45897</v>
      </c>
      <c r="G224" s="5">
        <v>911.68</v>
      </c>
      <c r="H224" s="5">
        <v>911.68</v>
      </c>
      <c r="I224" s="4">
        <v>45931</v>
      </c>
      <c r="J224" s="16">
        <f t="shared" si="5"/>
        <v>4</v>
      </c>
      <c r="K224" s="18">
        <f t="shared" si="6"/>
        <v>3.6736874373715128E-3</v>
      </c>
    </row>
    <row r="225" spans="1:11" x14ac:dyDescent="0.2">
      <c r="A225" s="2" t="s">
        <v>291</v>
      </c>
      <c r="B225" s="3">
        <v>79294</v>
      </c>
      <c r="C225" s="2" t="s">
        <v>10</v>
      </c>
      <c r="D225" s="2" t="s">
        <v>293</v>
      </c>
      <c r="E225" s="4">
        <v>45930</v>
      </c>
      <c r="F225" s="4">
        <v>45930</v>
      </c>
      <c r="G225" s="5">
        <v>989.64</v>
      </c>
      <c r="H225" s="5">
        <v>989.64</v>
      </c>
      <c r="I225" s="4">
        <v>45961</v>
      </c>
      <c r="J225" s="16">
        <f t="shared" si="5"/>
        <v>1</v>
      </c>
      <c r="K225" s="18">
        <f t="shared" si="6"/>
        <v>9.9695837232371661E-4</v>
      </c>
    </row>
    <row r="226" spans="1:11" x14ac:dyDescent="0.2">
      <c r="A226" s="2" t="s">
        <v>291</v>
      </c>
      <c r="B226" s="3">
        <v>79294</v>
      </c>
      <c r="C226" s="2" t="s">
        <v>10</v>
      </c>
      <c r="D226" s="2" t="s">
        <v>294</v>
      </c>
      <c r="E226" s="4">
        <v>45961</v>
      </c>
      <c r="F226" s="4">
        <v>45961</v>
      </c>
      <c r="G226" s="5">
        <v>1509.44</v>
      </c>
      <c r="H226" s="5">
        <v>1509.44</v>
      </c>
      <c r="I226" s="4">
        <v>45989</v>
      </c>
      <c r="J226" s="16">
        <f t="shared" si="5"/>
        <v>-2</v>
      </c>
      <c r="K226" s="18">
        <f t="shared" si="6"/>
        <v>-3.0412045703898608E-3</v>
      </c>
    </row>
    <row r="227" spans="1:11" x14ac:dyDescent="0.2">
      <c r="A227" s="2" t="s">
        <v>291</v>
      </c>
      <c r="B227" s="3">
        <v>79294</v>
      </c>
      <c r="C227" s="2" t="s">
        <v>10</v>
      </c>
      <c r="D227" s="2" t="s">
        <v>295</v>
      </c>
      <c r="E227" s="4">
        <v>45987</v>
      </c>
      <c r="F227" s="4">
        <v>45987</v>
      </c>
      <c r="G227" s="5">
        <v>1301.52</v>
      </c>
      <c r="H227" s="5">
        <v>1301.52</v>
      </c>
      <c r="I227" s="4">
        <v>46020</v>
      </c>
      <c r="J227" s="16">
        <f t="shared" si="5"/>
        <v>3</v>
      </c>
      <c r="K227" s="18">
        <f t="shared" si="6"/>
        <v>3.9334341601393345E-3</v>
      </c>
    </row>
    <row r="228" spans="1:11" x14ac:dyDescent="0.2">
      <c r="A228" s="2" t="s">
        <v>296</v>
      </c>
      <c r="B228" s="3">
        <v>15359</v>
      </c>
      <c r="C228" s="2" t="s">
        <v>10</v>
      </c>
      <c r="D228" s="2" t="s">
        <v>297</v>
      </c>
      <c r="E228" s="4">
        <v>45979</v>
      </c>
      <c r="F228" s="4">
        <v>45979</v>
      </c>
      <c r="G228" s="5">
        <v>2537.6</v>
      </c>
      <c r="H228" s="5">
        <v>2137.6</v>
      </c>
      <c r="I228" s="4">
        <v>45979</v>
      </c>
      <c r="J228" s="16">
        <f t="shared" si="5"/>
        <v>-30</v>
      </c>
      <c r="K228" s="18">
        <f t="shared" si="6"/>
        <v>-6.4602225557147355E-2</v>
      </c>
    </row>
    <row r="229" spans="1:11" x14ac:dyDescent="0.2">
      <c r="A229" s="2" t="s">
        <v>298</v>
      </c>
      <c r="B229" s="3">
        <v>79345</v>
      </c>
      <c r="C229" s="2" t="s">
        <v>10</v>
      </c>
      <c r="D229" s="2" t="s">
        <v>299</v>
      </c>
      <c r="E229" s="4">
        <v>45869</v>
      </c>
      <c r="F229" s="4">
        <v>45869</v>
      </c>
      <c r="G229" s="5">
        <v>386</v>
      </c>
      <c r="H229" s="5">
        <v>386</v>
      </c>
      <c r="I229" s="4">
        <v>45924</v>
      </c>
      <c r="J229" s="16">
        <f t="shared" si="5"/>
        <v>25</v>
      </c>
      <c r="K229" s="18">
        <f t="shared" si="6"/>
        <v>9.7213615990904435E-3</v>
      </c>
    </row>
    <row r="230" spans="1:11" x14ac:dyDescent="0.2">
      <c r="A230" s="2" t="s">
        <v>298</v>
      </c>
      <c r="B230" s="3">
        <v>79345</v>
      </c>
      <c r="C230" s="2" t="s">
        <v>10</v>
      </c>
      <c r="D230" s="2" t="s">
        <v>300</v>
      </c>
      <c r="E230" s="4">
        <v>45869</v>
      </c>
      <c r="F230" s="4">
        <v>45869</v>
      </c>
      <c r="G230" s="5">
        <v>3890.67</v>
      </c>
      <c r="H230" s="5">
        <v>3890.67</v>
      </c>
      <c r="I230" s="4">
        <v>45924</v>
      </c>
      <c r="J230" s="16">
        <f t="shared" si="5"/>
        <v>25</v>
      </c>
      <c r="K230" s="18">
        <f t="shared" si="6"/>
        <v>9.7986036095163764E-2</v>
      </c>
    </row>
    <row r="231" spans="1:11" x14ac:dyDescent="0.2">
      <c r="A231" s="2" t="s">
        <v>298</v>
      </c>
      <c r="B231" s="3">
        <v>79345</v>
      </c>
      <c r="C231" s="2" t="s">
        <v>10</v>
      </c>
      <c r="D231" s="2" t="s">
        <v>301</v>
      </c>
      <c r="E231" s="4">
        <v>45900</v>
      </c>
      <c r="F231" s="4">
        <v>45900</v>
      </c>
      <c r="G231" s="5">
        <v>2974.62</v>
      </c>
      <c r="H231" s="5">
        <v>2974.62</v>
      </c>
      <c r="I231" s="4">
        <v>45967</v>
      </c>
      <c r="J231" s="16">
        <f t="shared" si="5"/>
        <v>37</v>
      </c>
      <c r="K231" s="18">
        <f t="shared" si="6"/>
        <v>0.11087483893013443</v>
      </c>
    </row>
    <row r="232" spans="1:11" x14ac:dyDescent="0.2">
      <c r="A232" s="2" t="s">
        <v>298</v>
      </c>
      <c r="B232" s="3">
        <v>79345</v>
      </c>
      <c r="C232" s="2" t="s">
        <v>10</v>
      </c>
      <c r="D232" s="2" t="s">
        <v>302</v>
      </c>
      <c r="E232" s="4">
        <v>45900</v>
      </c>
      <c r="F232" s="4">
        <v>45900</v>
      </c>
      <c r="G232" s="5">
        <v>290</v>
      </c>
      <c r="H232" s="5">
        <v>290</v>
      </c>
      <c r="I232" s="4">
        <v>45967</v>
      </c>
      <c r="J232" s="16">
        <f t="shared" si="5"/>
        <v>37</v>
      </c>
      <c r="K232" s="18">
        <f t="shared" si="6"/>
        <v>1.0809348182201082E-2</v>
      </c>
    </row>
    <row r="233" spans="1:11" x14ac:dyDescent="0.2">
      <c r="A233" s="2" t="s">
        <v>298</v>
      </c>
      <c r="B233" s="3">
        <v>79345</v>
      </c>
      <c r="C233" s="2" t="s">
        <v>10</v>
      </c>
      <c r="D233" s="2" t="s">
        <v>303</v>
      </c>
      <c r="E233" s="4">
        <v>45930</v>
      </c>
      <c r="F233" s="4">
        <v>45930</v>
      </c>
      <c r="G233" s="5">
        <v>482</v>
      </c>
      <c r="H233" s="5">
        <v>482</v>
      </c>
      <c r="I233" s="4">
        <v>45967</v>
      </c>
      <c r="J233" s="16">
        <f t="shared" si="5"/>
        <v>7</v>
      </c>
      <c r="K233" s="18">
        <f t="shared" si="6"/>
        <v>3.3989506772363889E-3</v>
      </c>
    </row>
    <row r="234" spans="1:11" x14ac:dyDescent="0.2">
      <c r="A234" s="2" t="s">
        <v>298</v>
      </c>
      <c r="B234" s="3">
        <v>79345</v>
      </c>
      <c r="C234" s="2" t="s">
        <v>10</v>
      </c>
      <c r="D234" s="2" t="s">
        <v>304</v>
      </c>
      <c r="E234" s="4">
        <v>45930</v>
      </c>
      <c r="F234" s="4">
        <v>45930</v>
      </c>
      <c r="G234" s="5">
        <v>3601.91</v>
      </c>
      <c r="H234" s="5">
        <v>3601.91</v>
      </c>
      <c r="I234" s="4">
        <v>45967</v>
      </c>
      <c r="J234" s="16">
        <f>_xlfn.DAYS(I234,F234)-30</f>
        <v>7</v>
      </c>
      <c r="K234" s="18">
        <f t="shared" si="6"/>
        <v>2.5399822476855852E-2</v>
      </c>
    </row>
    <row r="235" spans="1:11" x14ac:dyDescent="0.2">
      <c r="A235" s="2" t="s">
        <v>298</v>
      </c>
      <c r="B235" s="3">
        <v>79345</v>
      </c>
      <c r="C235" s="2" t="s">
        <v>10</v>
      </c>
      <c r="D235" s="2" t="s">
        <v>305</v>
      </c>
      <c r="E235" s="4">
        <v>45961</v>
      </c>
      <c r="F235" s="4">
        <v>45961</v>
      </c>
      <c r="G235" s="5">
        <v>2978.49</v>
      </c>
      <c r="H235" s="5">
        <v>2978.49</v>
      </c>
      <c r="I235" s="4">
        <v>46021</v>
      </c>
      <c r="J235" s="16">
        <f t="shared" si="5"/>
        <v>30</v>
      </c>
      <c r="K235" s="18">
        <f t="shared" si="6"/>
        <v>9.0015476609144746E-2</v>
      </c>
    </row>
    <row r="236" spans="1:11" x14ac:dyDescent="0.2">
      <c r="A236" s="2" t="s">
        <v>298</v>
      </c>
      <c r="B236" s="3">
        <v>79345</v>
      </c>
      <c r="C236" s="2" t="s">
        <v>10</v>
      </c>
      <c r="D236" s="2" t="s">
        <v>306</v>
      </c>
      <c r="E236" s="4">
        <v>45961</v>
      </c>
      <c r="F236" s="4">
        <v>45961</v>
      </c>
      <c r="G236" s="5">
        <v>1250</v>
      </c>
      <c r="H236" s="5">
        <v>1250</v>
      </c>
      <c r="I236" s="4">
        <v>46021</v>
      </c>
      <c r="J236" s="16">
        <f t="shared" si="5"/>
        <v>30</v>
      </c>
      <c r="K236" s="18">
        <f t="shared" si="6"/>
        <v>3.7777311913563899E-2</v>
      </c>
    </row>
    <row r="237" spans="1:11" x14ac:dyDescent="0.2">
      <c r="A237" s="2" t="s">
        <v>307</v>
      </c>
      <c r="B237" s="3">
        <v>79163</v>
      </c>
      <c r="C237" s="2" t="s">
        <v>10</v>
      </c>
      <c r="D237" s="2" t="s">
        <v>308</v>
      </c>
      <c r="E237" s="4">
        <v>45880</v>
      </c>
      <c r="F237" s="4">
        <v>45880</v>
      </c>
      <c r="G237" s="5">
        <v>33.24</v>
      </c>
      <c r="H237" s="5">
        <v>33.24</v>
      </c>
      <c r="I237" s="4">
        <v>45967</v>
      </c>
      <c r="J237" s="16">
        <f t="shared" si="5"/>
        <v>57</v>
      </c>
      <c r="K237" s="18">
        <f t="shared" si="6"/>
        <v>1.9086911289704332E-3</v>
      </c>
    </row>
    <row r="238" spans="1:11" x14ac:dyDescent="0.2">
      <c r="A238" s="2" t="s">
        <v>307</v>
      </c>
      <c r="B238" s="3">
        <v>79163</v>
      </c>
      <c r="C238" s="2" t="s">
        <v>10</v>
      </c>
      <c r="D238" s="2" t="s">
        <v>309</v>
      </c>
      <c r="E238" s="4">
        <v>45939</v>
      </c>
      <c r="F238" s="4">
        <v>45939</v>
      </c>
      <c r="G238" s="5">
        <v>46.85</v>
      </c>
      <c r="H238" s="5">
        <v>46.85</v>
      </c>
      <c r="I238" s="4">
        <v>45967</v>
      </c>
      <c r="J238" s="16">
        <f t="shared" si="5"/>
        <v>-2</v>
      </c>
      <c r="K238" s="18">
        <f t="shared" si="6"/>
        <v>-9.439291003469166E-5</v>
      </c>
    </row>
    <row r="239" spans="1:11" x14ac:dyDescent="0.2">
      <c r="A239" s="2" t="s">
        <v>310</v>
      </c>
      <c r="B239" s="3">
        <v>79357</v>
      </c>
      <c r="C239" s="2" t="s">
        <v>10</v>
      </c>
      <c r="D239" s="2" t="s">
        <v>311</v>
      </c>
      <c r="E239" s="4">
        <v>45945</v>
      </c>
      <c r="F239" s="4">
        <v>45945</v>
      </c>
      <c r="G239" s="5">
        <v>13600.68</v>
      </c>
      <c r="H239" s="5">
        <v>13600.68</v>
      </c>
      <c r="I239" s="4">
        <v>46003</v>
      </c>
      <c r="J239" s="16">
        <f t="shared" si="5"/>
        <v>28</v>
      </c>
      <c r="K239" s="18">
        <f t="shared" si="6"/>
        <v>0.38363519084543912</v>
      </c>
    </row>
    <row r="240" spans="1:11" x14ac:dyDescent="0.2">
      <c r="A240" s="2" t="s">
        <v>310</v>
      </c>
      <c r="B240" s="3">
        <v>79357</v>
      </c>
      <c r="C240" s="2" t="s">
        <v>10</v>
      </c>
      <c r="D240" s="2" t="s">
        <v>312</v>
      </c>
      <c r="E240" s="4">
        <v>45969</v>
      </c>
      <c r="F240" s="4">
        <v>45969</v>
      </c>
      <c r="G240" s="5">
        <v>14810.91</v>
      </c>
      <c r="H240" s="5">
        <v>14810.91</v>
      </c>
      <c r="I240" s="4">
        <v>46021</v>
      </c>
      <c r="J240" s="16">
        <f t="shared" si="5"/>
        <v>22</v>
      </c>
      <c r="K240" s="18">
        <f t="shared" si="6"/>
        <v>0.32824960185231733</v>
      </c>
    </row>
    <row r="241" spans="1:11" x14ac:dyDescent="0.2">
      <c r="A241" s="2" t="s">
        <v>313</v>
      </c>
      <c r="B241" s="3">
        <v>79128</v>
      </c>
      <c r="C241" s="2" t="s">
        <v>10</v>
      </c>
      <c r="D241" s="2" t="s">
        <v>314</v>
      </c>
      <c r="E241" s="4">
        <v>45778</v>
      </c>
      <c r="F241" s="4">
        <v>45778</v>
      </c>
      <c r="G241" s="5">
        <v>7800</v>
      </c>
      <c r="H241" s="5">
        <v>7800</v>
      </c>
      <c r="I241" s="4">
        <v>45972</v>
      </c>
      <c r="J241" s="16">
        <f t="shared" si="5"/>
        <v>164</v>
      </c>
      <c r="K241" s="18">
        <f t="shared" si="6"/>
        <v>1.2886596639954917</v>
      </c>
    </row>
    <row r="242" spans="1:11" x14ac:dyDescent="0.2">
      <c r="A242" s="2" t="s">
        <v>313</v>
      </c>
      <c r="B242" s="3">
        <v>79128</v>
      </c>
      <c r="C242" s="2" t="s">
        <v>10</v>
      </c>
      <c r="D242" s="2" t="s">
        <v>315</v>
      </c>
      <c r="E242" s="4">
        <v>45809</v>
      </c>
      <c r="F242" s="4">
        <v>45809</v>
      </c>
      <c r="G242" s="5">
        <v>8060</v>
      </c>
      <c r="H242" s="5">
        <v>8060</v>
      </c>
      <c r="I242" s="4">
        <v>45972</v>
      </c>
      <c r="J242" s="16">
        <f t="shared" si="5"/>
        <v>133</v>
      </c>
      <c r="K242" s="18">
        <f t="shared" si="6"/>
        <v>1.0799072753360595</v>
      </c>
    </row>
    <row r="243" spans="1:11" x14ac:dyDescent="0.2">
      <c r="A243" s="2" t="s">
        <v>313</v>
      </c>
      <c r="B243" s="3">
        <v>79128</v>
      </c>
      <c r="C243" s="2" t="s">
        <v>230</v>
      </c>
      <c r="D243" s="2"/>
      <c r="E243" s="4">
        <v>45818</v>
      </c>
      <c r="F243" s="4">
        <v>45818</v>
      </c>
      <c r="G243" s="5">
        <v>-7280</v>
      </c>
      <c r="H243" s="5">
        <v>-7280</v>
      </c>
      <c r="I243" s="4">
        <v>45972</v>
      </c>
      <c r="J243" s="16">
        <f t="shared" si="5"/>
        <v>124</v>
      </c>
      <c r="K243" s="18">
        <f t="shared" si="6"/>
        <v>-0.90939560028299737</v>
      </c>
    </row>
    <row r="244" spans="1:11" x14ac:dyDescent="0.2">
      <c r="A244" s="2" t="s">
        <v>313</v>
      </c>
      <c r="B244" s="3">
        <v>79128</v>
      </c>
      <c r="C244" s="2" t="s">
        <v>10</v>
      </c>
      <c r="D244" s="2" t="s">
        <v>316</v>
      </c>
      <c r="E244" s="4">
        <v>45838</v>
      </c>
      <c r="F244" s="4">
        <v>45838</v>
      </c>
      <c r="G244" s="5">
        <v>3380</v>
      </c>
      <c r="H244" s="5">
        <v>3380</v>
      </c>
      <c r="I244" s="4">
        <v>45972</v>
      </c>
      <c r="J244" s="16">
        <f t="shared" si="5"/>
        <v>104</v>
      </c>
      <c r="K244" s="18">
        <f t="shared" si="6"/>
        <v>0.35411948490282619</v>
      </c>
    </row>
    <row r="245" spans="1:11" x14ac:dyDescent="0.2">
      <c r="A245" s="2" t="s">
        <v>317</v>
      </c>
      <c r="B245" s="3">
        <v>79185</v>
      </c>
      <c r="C245" s="2" t="s">
        <v>10</v>
      </c>
      <c r="D245" s="2" t="s">
        <v>318</v>
      </c>
      <c r="E245" s="4">
        <v>45847</v>
      </c>
      <c r="F245" s="4">
        <v>45847</v>
      </c>
      <c r="G245" s="5">
        <v>88.91</v>
      </c>
      <c r="H245" s="5">
        <v>88.91</v>
      </c>
      <c r="I245" s="4">
        <v>45924</v>
      </c>
      <c r="J245" s="16">
        <f t="shared" si="5"/>
        <v>47</v>
      </c>
      <c r="K245" s="18">
        <f t="shared" si="6"/>
        <v>4.2096719388011574E-3</v>
      </c>
    </row>
    <row r="246" spans="1:11" x14ac:dyDescent="0.2">
      <c r="A246" s="2" t="s">
        <v>317</v>
      </c>
      <c r="B246" s="3">
        <v>79185</v>
      </c>
      <c r="C246" s="2" t="s">
        <v>10</v>
      </c>
      <c r="D246" s="2" t="s">
        <v>319</v>
      </c>
      <c r="E246" s="4">
        <v>45909</v>
      </c>
      <c r="F246" s="4">
        <v>45909</v>
      </c>
      <c r="G246" s="5">
        <v>122</v>
      </c>
      <c r="H246" s="5">
        <v>122</v>
      </c>
      <c r="I246" s="4">
        <v>45929</v>
      </c>
      <c r="J246" s="16">
        <f t="shared" si="5"/>
        <v>-10</v>
      </c>
      <c r="K246" s="18">
        <f t="shared" si="6"/>
        <v>-1.2290218809212787E-3</v>
      </c>
    </row>
    <row r="247" spans="1:11" x14ac:dyDescent="0.2">
      <c r="A247" s="2" t="s">
        <v>317</v>
      </c>
      <c r="B247" s="3">
        <v>79185</v>
      </c>
      <c r="C247" s="2" t="s">
        <v>10</v>
      </c>
      <c r="D247" s="2" t="s">
        <v>320</v>
      </c>
      <c r="E247" s="4">
        <v>45909</v>
      </c>
      <c r="F247" s="4">
        <v>45909</v>
      </c>
      <c r="G247" s="5">
        <v>158.1</v>
      </c>
      <c r="H247" s="5">
        <v>158.1</v>
      </c>
      <c r="I247" s="4">
        <v>45988</v>
      </c>
      <c r="J247" s="16">
        <f t="shared" si="5"/>
        <v>49</v>
      </c>
      <c r="K247" s="18">
        <f t="shared" si="6"/>
        <v>7.8041882043516841E-3</v>
      </c>
    </row>
    <row r="248" spans="1:11" x14ac:dyDescent="0.2">
      <c r="A248" s="2" t="s">
        <v>317</v>
      </c>
      <c r="B248" s="3">
        <v>79185</v>
      </c>
      <c r="C248" s="2" t="s">
        <v>10</v>
      </c>
      <c r="D248" s="2" t="s">
        <v>321</v>
      </c>
      <c r="E248" s="4">
        <v>45968</v>
      </c>
      <c r="F248" s="4">
        <v>45968</v>
      </c>
      <c r="G248" s="5">
        <v>158.1</v>
      </c>
      <c r="H248" s="5">
        <v>158.1</v>
      </c>
      <c r="I248" s="4">
        <v>46021</v>
      </c>
      <c r="J248" s="16">
        <f t="shared" si="5"/>
        <v>23</v>
      </c>
      <c r="K248" s="18">
        <f t="shared" si="6"/>
        <v>3.6631903816344638E-3</v>
      </c>
    </row>
    <row r="249" spans="1:11" x14ac:dyDescent="0.2">
      <c r="A249" s="2" t="s">
        <v>322</v>
      </c>
      <c r="B249" s="3">
        <v>79348</v>
      </c>
      <c r="C249" s="2" t="s">
        <v>10</v>
      </c>
      <c r="D249" s="2" t="s">
        <v>295</v>
      </c>
      <c r="E249" s="4">
        <v>45898</v>
      </c>
      <c r="F249" s="4">
        <v>45898</v>
      </c>
      <c r="G249" s="5">
        <v>1952</v>
      </c>
      <c r="H249" s="5">
        <v>1952</v>
      </c>
      <c r="I249" s="4">
        <v>45931</v>
      </c>
      <c r="J249" s="16">
        <f t="shared" si="5"/>
        <v>3</v>
      </c>
      <c r="K249" s="18">
        <f t="shared" si="6"/>
        <v>5.8993050284221384E-3</v>
      </c>
    </row>
    <row r="250" spans="1:11" x14ac:dyDescent="0.2">
      <c r="A250" s="2" t="s">
        <v>322</v>
      </c>
      <c r="B250" s="3">
        <v>79348</v>
      </c>
      <c r="C250" s="2" t="s">
        <v>10</v>
      </c>
      <c r="D250" s="2" t="s">
        <v>323</v>
      </c>
      <c r="E250" s="4">
        <v>45929</v>
      </c>
      <c r="F250" s="4">
        <v>45929</v>
      </c>
      <c r="G250" s="5">
        <v>1514.5</v>
      </c>
      <c r="H250" s="5">
        <v>1514.5</v>
      </c>
      <c r="I250" s="4">
        <v>45980</v>
      </c>
      <c r="J250" s="16">
        <f t="shared" si="5"/>
        <v>21</v>
      </c>
      <c r="K250" s="18">
        <f t="shared" si="6"/>
        <v>3.2039693780131814E-2</v>
      </c>
    </row>
    <row r="252" spans="1:11" x14ac:dyDescent="0.2">
      <c r="G252" s="20" t="s">
        <v>326</v>
      </c>
      <c r="H252" s="22">
        <f>SUM(H2:H251)</f>
        <v>992659.3</v>
      </c>
      <c r="J252" s="21" t="s">
        <v>327</v>
      </c>
      <c r="K252" s="23">
        <f>SUM(K2:K251)</f>
        <v>78.643552556249645</v>
      </c>
    </row>
  </sheetData>
  <autoFilter ref="A1:K250" xr:uid="{00000000-0001-0000-0000-000000000000}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27959</dc:creator>
  <cp:lastModifiedBy>Alfina Di Silvestro</cp:lastModifiedBy>
  <dcterms:created xsi:type="dcterms:W3CDTF">2026-06-15T06:59:04Z</dcterms:created>
  <dcterms:modified xsi:type="dcterms:W3CDTF">2026-06-15T13:08:51Z</dcterms:modified>
</cp:coreProperties>
</file>