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_Amministrazione\Indicatore pagamenti\2025\"/>
    </mc:Choice>
  </mc:AlternateContent>
  <xr:revisionPtr revIDLastSave="0" documentId="13_ncr:1_{C3B7C9FD-6C94-4B15-BF25-198785EDE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5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08" i="1"/>
  <c r="L109" i="1"/>
  <c r="L110" i="1"/>
  <c r="L111" i="1"/>
  <c r="L112" i="1"/>
  <c r="L113" i="1"/>
  <c r="L114" i="1"/>
  <c r="L115" i="1"/>
  <c r="L116" i="1"/>
  <c r="L117" i="1"/>
  <c r="L118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70" i="1"/>
  <c r="L71" i="1"/>
  <c r="L72" i="1"/>
  <c r="L73" i="1"/>
  <c r="L74" i="1"/>
  <c r="L75" i="1"/>
  <c r="L76" i="1"/>
  <c r="L77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" i="1"/>
  <c r="H135" i="1"/>
  <c r="K123" i="1"/>
  <c r="K124" i="1"/>
  <c r="K125" i="1"/>
  <c r="K126" i="1"/>
  <c r="K127" i="1"/>
  <c r="K128" i="1"/>
  <c r="K129" i="1"/>
  <c r="K130" i="1"/>
  <c r="K131" i="1"/>
  <c r="K132" i="1"/>
  <c r="K133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92" i="1"/>
  <c r="K93" i="1"/>
  <c r="K94" i="1"/>
  <c r="K95" i="1"/>
  <c r="K96" i="1"/>
  <c r="K97" i="1"/>
  <c r="K98" i="1"/>
  <c r="K99" i="1"/>
  <c r="K100" i="1"/>
  <c r="K101" i="1"/>
  <c r="K80" i="1"/>
  <c r="K81" i="1"/>
  <c r="K82" i="1"/>
  <c r="K83" i="1"/>
  <c r="K84" i="1"/>
  <c r="K85" i="1"/>
  <c r="K86" i="1"/>
  <c r="K87" i="1"/>
  <c r="K88" i="1"/>
  <c r="K89" i="1"/>
  <c r="K90" i="1"/>
  <c r="K91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53" i="1"/>
  <c r="K54" i="1"/>
  <c r="K55" i="1"/>
  <c r="K56" i="1"/>
  <c r="K57" i="1"/>
  <c r="K58" i="1"/>
  <c r="K59" i="1"/>
  <c r="K60" i="1"/>
  <c r="K61" i="1"/>
  <c r="K62" i="1"/>
  <c r="K63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2" i="1"/>
</calcChain>
</file>

<file path=xl/sharedStrings.xml><?xml version="1.0" encoding="utf-8"?>
<sst xmlns="http://schemas.openxmlformats.org/spreadsheetml/2006/main" count="409" uniqueCount="187">
  <si>
    <t>Ragione sociale</t>
  </si>
  <si>
    <t>Codice</t>
  </si>
  <si>
    <t>Rif. documento - Tipo</t>
  </si>
  <si>
    <t>Rif. documento - Numero</t>
  </si>
  <si>
    <t>Rif. documento - Data</t>
  </si>
  <si>
    <t>Data scadenza</t>
  </si>
  <si>
    <t>Importo scadenza</t>
  </si>
  <si>
    <t>Importo pagato 2025</t>
  </si>
  <si>
    <t>Importo pagato altri esercizi</t>
  </si>
  <si>
    <t>Data pagamento</t>
  </si>
  <si>
    <t xml:space="preserve"> ACCENTO SOCIETA' COOPERATIVA SOCIALE</t>
  </si>
  <si>
    <t>Ft</t>
  </si>
  <si>
    <t>000293-0C0</t>
  </si>
  <si>
    <t>000428-0C0</t>
  </si>
  <si>
    <t xml:space="preserve"> ADS automated data systems S.p.A.</t>
  </si>
  <si>
    <t>25260361</t>
  </si>
  <si>
    <t xml:space="preserve"> ALDIA COOPERATIVA SOCIALE</t>
  </si>
  <si>
    <t>3301/A</t>
  </si>
  <si>
    <t>3493/A</t>
  </si>
  <si>
    <t xml:space="preserve"> ALSCO ITALIA SRL</t>
  </si>
  <si>
    <t>2000251</t>
  </si>
  <si>
    <t>2000503</t>
  </si>
  <si>
    <t>2000732</t>
  </si>
  <si>
    <t>2000977</t>
  </si>
  <si>
    <t xml:space="preserve"> ALTRA VIA SOCIETA' COOPERATIVA SOCIALE</t>
  </si>
  <si>
    <t>51/PA</t>
  </si>
  <si>
    <t>52/PA</t>
  </si>
  <si>
    <t>57/PA</t>
  </si>
  <si>
    <t>74/PA</t>
  </si>
  <si>
    <t xml:space="preserve"> ARUBA S.P.A.</t>
  </si>
  <si>
    <t>1000253500001926</t>
  </si>
  <si>
    <t>1000253500002638</t>
  </si>
  <si>
    <t>1000253500002736</t>
  </si>
  <si>
    <t xml:space="preserve"> AZIENDA SOCIALE SUD EST MILANO</t>
  </si>
  <si>
    <t>6/PR</t>
  </si>
  <si>
    <t xml:space="preserve"> BIFFI PAOLA</t>
  </si>
  <si>
    <t>6/E-2025</t>
  </si>
  <si>
    <t>7/E-2025</t>
  </si>
  <si>
    <t>10/E-2025</t>
  </si>
  <si>
    <t xml:space="preserve"> CASTIGLIOLA MARTA</t>
  </si>
  <si>
    <t>2/001</t>
  </si>
  <si>
    <t>3/001</t>
  </si>
  <si>
    <t>4/001</t>
  </si>
  <si>
    <t xml:space="preserve"> COMUNI INSIEME PER LO SVILUPPO SOCIALE</t>
  </si>
  <si>
    <t>51</t>
  </si>
  <si>
    <t xml:space="preserve"> COOP. SOCIALE START</t>
  </si>
  <si>
    <t>384/PA</t>
  </si>
  <si>
    <t>498/PA</t>
  </si>
  <si>
    <t xml:space="preserve"> COOPERATIVA IL PORTICO COOP.SOCIALE A R.L.</t>
  </si>
  <si>
    <t>86 /A</t>
  </si>
  <si>
    <t>143 /A</t>
  </si>
  <si>
    <t>171 /A</t>
  </si>
  <si>
    <t>264 /A</t>
  </si>
  <si>
    <t xml:space="preserve"> COOPERATIVA SOCIALE PROGETTO A</t>
  </si>
  <si>
    <t>574</t>
  </si>
  <si>
    <t>575</t>
  </si>
  <si>
    <t xml:space="preserve"> CREMASCOLI MARCO</t>
  </si>
  <si>
    <t>182</t>
  </si>
  <si>
    <t>232</t>
  </si>
  <si>
    <t xml:space="preserve"> DAY RISTOSERVICE SPA</t>
  </si>
  <si>
    <t>V0-42297</t>
  </si>
  <si>
    <t>V0-61258</t>
  </si>
  <si>
    <t>V0-78344</t>
  </si>
  <si>
    <t xml:space="preserve"> De Tullio Ivana</t>
  </si>
  <si>
    <t>5/E-2025</t>
  </si>
  <si>
    <t xml:space="preserve"> DEGOLA Prof. VELIO VINCENZO</t>
  </si>
  <si>
    <t>FPR 4/25</t>
  </si>
  <si>
    <t>FPR 7/25</t>
  </si>
  <si>
    <t xml:space="preserve"> ECOPRINT SRL</t>
  </si>
  <si>
    <t>181/00</t>
  </si>
  <si>
    <t xml:space="preserve"> EDUCATIONAL TEAM SOC. COOP. SOCIALE ONLUS</t>
  </si>
  <si>
    <t>100-000213</t>
  </si>
  <si>
    <t>100-000429</t>
  </si>
  <si>
    <t xml:space="preserve"> GIFLO S.R.L.</t>
  </si>
  <si>
    <t>10/PA</t>
  </si>
  <si>
    <t>12/PA</t>
  </si>
  <si>
    <t xml:space="preserve"> IKEA ITALIA RETAIL SRL</t>
  </si>
  <si>
    <t>RIMS_2025_0000871</t>
  </si>
  <si>
    <t xml:space="preserve"> IL MELOGRANO PICCOLA SOCIETA' COOP. A R.L.</t>
  </si>
  <si>
    <t>948/07</t>
  </si>
  <si>
    <t>993/07</t>
  </si>
  <si>
    <t>994/07</t>
  </si>
  <si>
    <t>995/07</t>
  </si>
  <si>
    <t xml:space="preserve"> KUWAIT PETROLEUM ITALIA SPA</t>
  </si>
  <si>
    <t>PJ09747829</t>
  </si>
  <si>
    <t xml:space="preserve"> KYOCERA DOCUMENT SOLUTION ITALIA SPA</t>
  </si>
  <si>
    <t>1010953310</t>
  </si>
  <si>
    <t xml:space="preserve"> LA CASA DAVANTI AL SOLE SOCIET A COOPERATIVA SOCIALE A R.L.</t>
  </si>
  <si>
    <t>94E</t>
  </si>
  <si>
    <t>104E</t>
  </si>
  <si>
    <t xml:space="preserve"> Land s.r.l.</t>
  </si>
  <si>
    <t>A247</t>
  </si>
  <si>
    <t xml:space="preserve"> LEASYS SPA A SOCIO UNICO</t>
  </si>
  <si>
    <t>0000202510364672</t>
  </si>
  <si>
    <t>0000202510543777</t>
  </si>
  <si>
    <t>0000202510713726</t>
  </si>
  <si>
    <t xml:space="preserve"> LIBERA COMPAGNIA DI ARTI E MESTIERI SOCIALI COOP. A R.L.</t>
  </si>
  <si>
    <t>1731 /PA</t>
  </si>
  <si>
    <t>1732 /PA</t>
  </si>
  <si>
    <t>1734 /PA</t>
  </si>
  <si>
    <t>1730 /PA</t>
  </si>
  <si>
    <t>88 /PA</t>
  </si>
  <si>
    <t>89 /PA</t>
  </si>
  <si>
    <t>90 /PA</t>
  </si>
  <si>
    <t>91 /PA</t>
  </si>
  <si>
    <t>92 /PA</t>
  </si>
  <si>
    <t>93 /PA</t>
  </si>
  <si>
    <t xml:space="preserve"> MANPOWER SPA</t>
  </si>
  <si>
    <t>2025-1023444</t>
  </si>
  <si>
    <t>2025-1023445</t>
  </si>
  <si>
    <t>Ac</t>
  </si>
  <si>
    <t>2025-1049069</t>
  </si>
  <si>
    <t>2025-1049070</t>
  </si>
  <si>
    <t xml:space="preserve"> MBODJ PAPA ABDOULAYE</t>
  </si>
  <si>
    <t>39/2025</t>
  </si>
  <si>
    <t>68/2025</t>
  </si>
  <si>
    <t xml:space="preserve"> MIMOSA SOCIETA'COOPERATIVA SOCIALE</t>
  </si>
  <si>
    <t>73/PA</t>
  </si>
  <si>
    <t>105/PA</t>
  </si>
  <si>
    <t>150/PA</t>
  </si>
  <si>
    <t xml:space="preserve"> NANOSYSTEMS SRL</t>
  </si>
  <si>
    <t>VS0000080</t>
  </si>
  <si>
    <t xml:space="preserve"> NUBIAN 1880 di INVERNIZZI GIUSEPPE</t>
  </si>
  <si>
    <t>183</t>
  </si>
  <si>
    <t>184</t>
  </si>
  <si>
    <t xml:space="preserve"> OASI SOCIETA' COOPERATIVA SOCIALE</t>
  </si>
  <si>
    <t>82/PA</t>
  </si>
  <si>
    <t>101/PA</t>
  </si>
  <si>
    <t>106/PA</t>
  </si>
  <si>
    <t>121/PA</t>
  </si>
  <si>
    <t xml:space="preserve"> PITTAU ALESSANDRO GIANCARLO</t>
  </si>
  <si>
    <t>6/001</t>
  </si>
  <si>
    <t xml:space="preserve"> Rino Grafica e Stampa S.r.l. a socio unico</t>
  </si>
  <si>
    <t>76-25</t>
  </si>
  <si>
    <t>92-25</t>
  </si>
  <si>
    <t>310-25</t>
  </si>
  <si>
    <t xml:space="preserve"> SI.EL.CO. S.R.L.</t>
  </si>
  <si>
    <t>2881</t>
  </si>
  <si>
    <t>160/07</t>
  </si>
  <si>
    <t>5653</t>
  </si>
  <si>
    <t>421/07</t>
  </si>
  <si>
    <t xml:space="preserve"> SICURNOVA CONSULTING Srls</t>
  </si>
  <si>
    <t>41/E</t>
  </si>
  <si>
    <t>102/E</t>
  </si>
  <si>
    <t xml:space="preserve"> SOCIETA' CONSORTILE VENTI COOPERATIVA SOCIALE A R.L.</t>
  </si>
  <si>
    <t>2/PA</t>
  </si>
  <si>
    <t>3/PA</t>
  </si>
  <si>
    <t>4/PA</t>
  </si>
  <si>
    <t>5/PA</t>
  </si>
  <si>
    <t xml:space="preserve"> SOCIOSFERA ONLUS SOCIETA' COOPERATIVA SOCIALE</t>
  </si>
  <si>
    <t>106/PA/2025</t>
  </si>
  <si>
    <t>114/PA/2025</t>
  </si>
  <si>
    <t>210/PA/2025</t>
  </si>
  <si>
    <t xml:space="preserve"> SODEXO ITALIA S.P.A.</t>
  </si>
  <si>
    <t>6400007327</t>
  </si>
  <si>
    <t>6400007869</t>
  </si>
  <si>
    <t>6400012915</t>
  </si>
  <si>
    <t>6400013050</t>
  </si>
  <si>
    <t>6400018190</t>
  </si>
  <si>
    <t>6400018350</t>
  </si>
  <si>
    <t xml:space="preserve"> Sottile Nicoletta</t>
  </si>
  <si>
    <t>3/E-2025</t>
  </si>
  <si>
    <t>4/E-2025</t>
  </si>
  <si>
    <t xml:space="preserve"> SYNERGIE ITALIA AGENZIA PER LAVORO SPA</t>
  </si>
  <si>
    <t>FTEA25008506</t>
  </si>
  <si>
    <t>FTEA25008507</t>
  </si>
  <si>
    <t>FTEA25016720</t>
  </si>
  <si>
    <t>FTEA25016721</t>
  </si>
  <si>
    <t>FTEA25025246</t>
  </si>
  <si>
    <t>FTEA25025247</t>
  </si>
  <si>
    <t>FTEA25025248</t>
  </si>
  <si>
    <t>FTEA25025249</t>
  </si>
  <si>
    <t xml:space="preserve"> Tecnologie Italiane srl</t>
  </si>
  <si>
    <t>1083/2025</t>
  </si>
  <si>
    <t xml:space="preserve"> TIM SPA</t>
  </si>
  <si>
    <t>7X01566309</t>
  </si>
  <si>
    <t xml:space="preserve"> VILLAGGIO DEL FANCIULLO DI MOROSOLO SOCIETA' COOP. SOCIA</t>
  </si>
  <si>
    <t>20/PA</t>
  </si>
  <si>
    <t>37/PA</t>
  </si>
  <si>
    <t>56/PA</t>
  </si>
  <si>
    <t xml:space="preserve"> VODAFONE ITALIA SPA</t>
  </si>
  <si>
    <t>AR01481432</t>
  </si>
  <si>
    <t xml:space="preserve"> Wetter Sofia</t>
  </si>
  <si>
    <t>giorni oltre la scadenza</t>
  </si>
  <si>
    <t>giorni ponderati</t>
  </si>
  <si>
    <t>TOTALE IMPORTO</t>
  </si>
  <si>
    <t>*media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</si>
</sst>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0"/>
      <name val="Tahoma"/>
    </font>
    <font>
      <b/>
      <sz val="10"/>
      <name val="Tahoma"/>
    </font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44" fontId="1" fillId="0" borderId="0" xfId="1" applyFont="1" applyAlignment="1">
      <alignment vertical="center"/>
    </xf>
    <xf numFmtId="44" fontId="0" fillId="0" borderId="0" xfId="1" applyFont="1" applyAlignment="1">
      <alignment vertical="center"/>
    </xf>
    <xf numFmtId="44" fontId="0" fillId="0" borderId="0" xfId="1" applyFont="1"/>
    <xf numFmtId="44" fontId="3" fillId="0" borderId="0" xfId="1" applyFont="1"/>
    <xf numFmtId="0" fontId="3" fillId="0" borderId="0" xfId="0" applyFont="1"/>
    <xf numFmtId="2" fontId="3" fillId="0" borderId="0" xfId="0" applyNumberFormat="1" applyFont="1"/>
  </cellXfs>
  <cellStyles count="2">
    <cellStyle name="Normale" xfId="0" builtinId="0"/>
    <cellStyle name="Valuta" xfId="1" builtin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abSelected="1" topLeftCell="B98" workbookViewId="0">
      <selection activeCell="L135" sqref="L135"/>
    </sheetView>
  </sheetViews>
  <sheetFormatPr defaultRowHeight="12.75" x14ac:dyDescent="0.2"/>
  <cols>
    <col min="1" max="1" width="61.42578125" bestFit="1" customWidth="1"/>
    <col min="2" max="2" width="8.42578125" bestFit="1" customWidth="1"/>
    <col min="3" max="3" width="22.28515625" bestFit="1" customWidth="1"/>
    <col min="4" max="4" width="25.7109375" bestFit="1" customWidth="1"/>
    <col min="5" max="5" width="22.7109375" bestFit="1" customWidth="1"/>
    <col min="6" max="6" width="16" bestFit="1" customWidth="1"/>
    <col min="7" max="7" width="19.140625" style="9" bestFit="1" customWidth="1"/>
    <col min="8" max="8" width="22" style="9" bestFit="1" customWidth="1"/>
    <col min="9" max="9" width="29.140625" bestFit="1" customWidth="1"/>
    <col min="10" max="10" width="17.7109375" bestFit="1" customWidth="1"/>
    <col min="11" max="11" width="22.7109375" customWidth="1"/>
    <col min="12" max="12" width="17.1406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  <c r="H1" s="7" t="s">
        <v>7</v>
      </c>
      <c r="I1" s="1" t="s">
        <v>8</v>
      </c>
      <c r="J1" s="1" t="s">
        <v>9</v>
      </c>
      <c r="K1" s="1" t="s">
        <v>183</v>
      </c>
      <c r="L1" s="1" t="s">
        <v>184</v>
      </c>
    </row>
    <row r="2" spans="1:12" x14ac:dyDescent="0.2">
      <c r="A2" s="2" t="s">
        <v>10</v>
      </c>
      <c r="B2" s="3">
        <v>79347</v>
      </c>
      <c r="C2" s="2" t="s">
        <v>11</v>
      </c>
      <c r="D2" s="2" t="s">
        <v>12</v>
      </c>
      <c r="E2" s="4">
        <v>45716</v>
      </c>
      <c r="F2" s="4">
        <v>45716</v>
      </c>
      <c r="G2" s="8">
        <v>229</v>
      </c>
      <c r="H2" s="8">
        <v>229</v>
      </c>
      <c r="I2" s="5">
        <v>0</v>
      </c>
      <c r="J2" s="4">
        <v>45757</v>
      </c>
      <c r="K2" s="6">
        <f>_xlfn.DAYS(J2,F2)-30</f>
        <v>11</v>
      </c>
      <c r="L2" s="6">
        <f>K2*H2/H$135</f>
        <v>3.8247397070279737E-3</v>
      </c>
    </row>
    <row r="3" spans="1:12" x14ac:dyDescent="0.2">
      <c r="A3" s="2" t="s">
        <v>10</v>
      </c>
      <c r="B3" s="3">
        <v>79347</v>
      </c>
      <c r="C3" s="2" t="s">
        <v>11</v>
      </c>
      <c r="D3" s="2" t="s">
        <v>13</v>
      </c>
      <c r="E3" s="4">
        <v>45763</v>
      </c>
      <c r="F3" s="4">
        <v>45763</v>
      </c>
      <c r="G3" s="8">
        <v>366.4</v>
      </c>
      <c r="H3" s="8">
        <v>366.4</v>
      </c>
      <c r="I3" s="5">
        <v>0</v>
      </c>
      <c r="J3" s="4">
        <v>45814</v>
      </c>
      <c r="K3" s="6">
        <f>_xlfn.DAYS(J3,F3)-30</f>
        <v>21</v>
      </c>
      <c r="L3" s="6">
        <f t="shared" ref="L3:L66" si="0">K3*H3/H$135</f>
        <v>1.168284128692181E-2</v>
      </c>
    </row>
    <row r="4" spans="1:12" x14ac:dyDescent="0.2">
      <c r="A4" s="2" t="s">
        <v>14</v>
      </c>
      <c r="B4" s="3">
        <v>79172</v>
      </c>
      <c r="C4" s="2" t="s">
        <v>11</v>
      </c>
      <c r="D4" s="2" t="s">
        <v>15</v>
      </c>
      <c r="E4" s="4">
        <v>45747</v>
      </c>
      <c r="F4" s="4">
        <v>45747</v>
      </c>
      <c r="G4" s="8">
        <v>5337.5</v>
      </c>
      <c r="H4" s="8">
        <v>5337.5</v>
      </c>
      <c r="I4" s="5">
        <v>0</v>
      </c>
      <c r="J4" s="4">
        <v>45814</v>
      </c>
      <c r="K4" s="6">
        <f>_xlfn.DAYS(J4,F4)-30</f>
        <v>37</v>
      </c>
      <c r="L4" s="6">
        <f t="shared" si="0"/>
        <v>0.29985640448260698</v>
      </c>
    </row>
    <row r="5" spans="1:12" x14ac:dyDescent="0.2">
      <c r="A5" s="2" t="s">
        <v>16</v>
      </c>
      <c r="B5" s="3">
        <v>79303</v>
      </c>
      <c r="C5" s="2" t="s">
        <v>11</v>
      </c>
      <c r="D5" s="2" t="s">
        <v>17</v>
      </c>
      <c r="E5" s="4">
        <v>45747</v>
      </c>
      <c r="F5" s="4">
        <v>45747</v>
      </c>
      <c r="G5" s="8">
        <v>761.03</v>
      </c>
      <c r="H5" s="8">
        <v>761.03</v>
      </c>
      <c r="I5" s="5">
        <v>0</v>
      </c>
      <c r="J5" s="4">
        <v>45814</v>
      </c>
      <c r="K5" s="6">
        <f>_xlfn.DAYS(J5,F5)-30</f>
        <v>37</v>
      </c>
      <c r="L5" s="6">
        <f t="shared" si="0"/>
        <v>4.2754045808599227E-2</v>
      </c>
    </row>
    <row r="6" spans="1:12" x14ac:dyDescent="0.2">
      <c r="A6" s="2" t="s">
        <v>16</v>
      </c>
      <c r="B6" s="3">
        <v>79303</v>
      </c>
      <c r="C6" s="2" t="s">
        <v>11</v>
      </c>
      <c r="D6" s="2" t="s">
        <v>18</v>
      </c>
      <c r="E6" s="4">
        <v>45747</v>
      </c>
      <c r="F6" s="4">
        <v>45747</v>
      </c>
      <c r="G6" s="8">
        <v>905.13</v>
      </c>
      <c r="H6" s="8">
        <v>905.13</v>
      </c>
      <c r="I6" s="5">
        <v>0</v>
      </c>
      <c r="J6" s="4">
        <v>45814</v>
      </c>
      <c r="K6" s="6">
        <f>_xlfn.DAYS(J6,F6)-30</f>
        <v>37</v>
      </c>
      <c r="L6" s="6">
        <f t="shared" si="0"/>
        <v>5.0849466489806469E-2</v>
      </c>
    </row>
    <row r="7" spans="1:12" x14ac:dyDescent="0.2">
      <c r="A7" s="2" t="s">
        <v>19</v>
      </c>
      <c r="B7" s="3">
        <v>79164</v>
      </c>
      <c r="C7" s="2" t="s">
        <v>11</v>
      </c>
      <c r="D7" s="2" t="s">
        <v>20</v>
      </c>
      <c r="E7" s="4">
        <v>45716</v>
      </c>
      <c r="F7" s="4">
        <v>45716</v>
      </c>
      <c r="G7" s="8">
        <v>12.5</v>
      </c>
      <c r="H7" s="8">
        <v>12.5</v>
      </c>
      <c r="I7" s="5">
        <v>0</v>
      </c>
      <c r="J7" s="4">
        <v>45757</v>
      </c>
      <c r="K7" s="6">
        <f>_xlfn.DAYS(J7,F7)-30</f>
        <v>11</v>
      </c>
      <c r="L7" s="6">
        <f t="shared" si="0"/>
        <v>2.0877400147532608E-4</v>
      </c>
    </row>
    <row r="8" spans="1:12" x14ac:dyDescent="0.2">
      <c r="A8" s="2" t="s">
        <v>19</v>
      </c>
      <c r="B8" s="3">
        <v>79164</v>
      </c>
      <c r="C8" s="2" t="s">
        <v>11</v>
      </c>
      <c r="D8" s="2" t="s">
        <v>21</v>
      </c>
      <c r="E8" s="4">
        <v>45747</v>
      </c>
      <c r="F8" s="4">
        <v>45747</v>
      </c>
      <c r="G8" s="8">
        <v>9.3800000000000008</v>
      </c>
      <c r="H8" s="8">
        <v>9.3800000000000008</v>
      </c>
      <c r="I8" s="5">
        <v>0</v>
      </c>
      <c r="J8" s="4">
        <v>45814</v>
      </c>
      <c r="K8" s="6">
        <f>_xlfn.DAYS(J8,F8)-30</f>
        <v>37</v>
      </c>
      <c r="L8" s="6">
        <f t="shared" si="0"/>
        <v>5.2696076328746669E-4</v>
      </c>
    </row>
    <row r="9" spans="1:12" x14ac:dyDescent="0.2">
      <c r="A9" s="2" t="s">
        <v>19</v>
      </c>
      <c r="B9" s="3">
        <v>79164</v>
      </c>
      <c r="C9" s="2" t="s">
        <v>11</v>
      </c>
      <c r="D9" s="2" t="s">
        <v>22</v>
      </c>
      <c r="E9" s="4">
        <v>45777</v>
      </c>
      <c r="F9" s="4">
        <v>45777</v>
      </c>
      <c r="G9" s="8">
        <v>12.5</v>
      </c>
      <c r="H9" s="8">
        <v>12.5</v>
      </c>
      <c r="I9" s="5">
        <v>0</v>
      </c>
      <c r="J9" s="4">
        <v>45814</v>
      </c>
      <c r="K9" s="6">
        <f>_xlfn.DAYS(J9,F9)-30</f>
        <v>7</v>
      </c>
      <c r="L9" s="6">
        <f t="shared" si="0"/>
        <v>1.3285618275702568E-4</v>
      </c>
    </row>
    <row r="10" spans="1:12" x14ac:dyDescent="0.2">
      <c r="A10" s="2" t="s">
        <v>19</v>
      </c>
      <c r="B10" s="3">
        <v>79164</v>
      </c>
      <c r="C10" s="2" t="s">
        <v>11</v>
      </c>
      <c r="D10" s="2" t="s">
        <v>23</v>
      </c>
      <c r="E10" s="4">
        <v>45777</v>
      </c>
      <c r="F10" s="4">
        <v>45777</v>
      </c>
      <c r="G10" s="8">
        <v>12.5</v>
      </c>
      <c r="H10" s="8">
        <v>12.5</v>
      </c>
      <c r="I10" s="5">
        <v>0</v>
      </c>
      <c r="J10" s="4">
        <v>45814</v>
      </c>
      <c r="K10" s="6">
        <f>_xlfn.DAYS(J10,F10)-30</f>
        <v>7</v>
      </c>
      <c r="L10" s="6">
        <f t="shared" si="0"/>
        <v>1.3285618275702568E-4</v>
      </c>
    </row>
    <row r="11" spans="1:12" x14ac:dyDescent="0.2">
      <c r="A11" s="2" t="s">
        <v>24</v>
      </c>
      <c r="B11" s="3">
        <v>79322</v>
      </c>
      <c r="C11" s="2" t="s">
        <v>11</v>
      </c>
      <c r="D11" s="2" t="s">
        <v>25</v>
      </c>
      <c r="E11" s="4">
        <v>45719</v>
      </c>
      <c r="F11" s="4">
        <v>45719</v>
      </c>
      <c r="G11" s="8">
        <v>3565</v>
      </c>
      <c r="H11" s="8">
        <v>3565</v>
      </c>
      <c r="I11" s="5">
        <v>0</v>
      </c>
      <c r="J11" s="4">
        <v>45757</v>
      </c>
      <c r="K11" s="6">
        <f>_xlfn.DAYS(J11,F11)-30</f>
        <v>8</v>
      </c>
      <c r="L11" s="6">
        <f t="shared" si="0"/>
        <v>4.3303523796918542E-2</v>
      </c>
    </row>
    <row r="12" spans="1:12" x14ac:dyDescent="0.2">
      <c r="A12" s="2" t="s">
        <v>24</v>
      </c>
      <c r="B12" s="3">
        <v>79322</v>
      </c>
      <c r="C12" s="2" t="s">
        <v>11</v>
      </c>
      <c r="D12" s="2" t="s">
        <v>26</v>
      </c>
      <c r="E12" s="4">
        <v>45719</v>
      </c>
      <c r="F12" s="4">
        <v>45719</v>
      </c>
      <c r="G12" s="8">
        <v>3220</v>
      </c>
      <c r="H12" s="8">
        <v>3220</v>
      </c>
      <c r="I12" s="5">
        <v>0</v>
      </c>
      <c r="J12" s="4">
        <v>45757</v>
      </c>
      <c r="K12" s="6">
        <f>_xlfn.DAYS(J12,F12)-30</f>
        <v>8</v>
      </c>
      <c r="L12" s="6">
        <f t="shared" si="0"/>
        <v>3.9112860203668359E-2</v>
      </c>
    </row>
    <row r="13" spans="1:12" x14ac:dyDescent="0.2">
      <c r="A13" s="2" t="s">
        <v>24</v>
      </c>
      <c r="B13" s="3">
        <v>79322</v>
      </c>
      <c r="C13" s="2" t="s">
        <v>11</v>
      </c>
      <c r="D13" s="2" t="s">
        <v>27</v>
      </c>
      <c r="E13" s="4">
        <v>45747</v>
      </c>
      <c r="F13" s="4">
        <v>45747</v>
      </c>
      <c r="G13" s="8">
        <v>3565</v>
      </c>
      <c r="H13" s="8">
        <v>3565</v>
      </c>
      <c r="I13" s="5">
        <v>0</v>
      </c>
      <c r="J13" s="4">
        <v>45818</v>
      </c>
      <c r="K13" s="6">
        <f>_xlfn.DAYS(J13,F13)-30</f>
        <v>41</v>
      </c>
      <c r="L13" s="6">
        <f t="shared" si="0"/>
        <v>0.22193055945920753</v>
      </c>
    </row>
    <row r="14" spans="1:12" x14ac:dyDescent="0.2">
      <c r="A14" s="2" t="s">
        <v>24</v>
      </c>
      <c r="B14" s="3">
        <v>79322</v>
      </c>
      <c r="C14" s="2" t="s">
        <v>11</v>
      </c>
      <c r="D14" s="2" t="s">
        <v>28</v>
      </c>
      <c r="E14" s="4">
        <v>45782</v>
      </c>
      <c r="F14" s="4">
        <v>45782</v>
      </c>
      <c r="G14" s="8">
        <v>3450</v>
      </c>
      <c r="H14" s="8">
        <v>3450</v>
      </c>
      <c r="I14" s="5">
        <v>0</v>
      </c>
      <c r="J14" s="4">
        <v>45818</v>
      </c>
      <c r="K14" s="6">
        <f>_xlfn.DAYS(J14,F14)-30</f>
        <v>6</v>
      </c>
      <c r="L14" s="6">
        <f t="shared" si="0"/>
        <v>3.1429976949376361E-2</v>
      </c>
    </row>
    <row r="15" spans="1:12" x14ac:dyDescent="0.2">
      <c r="A15" s="2" t="s">
        <v>29</v>
      </c>
      <c r="B15" s="3">
        <v>11487</v>
      </c>
      <c r="C15" s="2" t="s">
        <v>11</v>
      </c>
      <c r="D15" s="2" t="s">
        <v>30</v>
      </c>
      <c r="E15" s="4">
        <v>45758</v>
      </c>
      <c r="F15" s="4">
        <v>45758</v>
      </c>
      <c r="G15" s="8">
        <v>90</v>
      </c>
      <c r="H15" s="8">
        <v>90</v>
      </c>
      <c r="I15" s="5">
        <v>0</v>
      </c>
      <c r="J15" s="4">
        <v>45756</v>
      </c>
      <c r="K15" s="6">
        <f>_xlfn.DAYS(J15,F15)-30</f>
        <v>-32</v>
      </c>
      <c r="L15" s="6">
        <f t="shared" si="0"/>
        <v>-4.3728663581741028E-3</v>
      </c>
    </row>
    <row r="16" spans="1:12" x14ac:dyDescent="0.2">
      <c r="A16" s="2" t="s">
        <v>29</v>
      </c>
      <c r="B16" s="3">
        <v>11487</v>
      </c>
      <c r="C16" s="2" t="s">
        <v>11</v>
      </c>
      <c r="D16" s="2" t="s">
        <v>31</v>
      </c>
      <c r="E16" s="4">
        <v>45785</v>
      </c>
      <c r="F16" s="4">
        <v>45785</v>
      </c>
      <c r="G16" s="8">
        <v>65</v>
      </c>
      <c r="H16" s="8">
        <v>65</v>
      </c>
      <c r="I16" s="5">
        <v>0</v>
      </c>
      <c r="J16" s="4">
        <v>45777</v>
      </c>
      <c r="K16" s="6">
        <f>_xlfn.DAYS(J16,F16)-30</f>
        <v>-38</v>
      </c>
      <c r="L16" s="6">
        <f t="shared" si="0"/>
        <v>-3.7503402446840391E-3</v>
      </c>
    </row>
    <row r="17" spans="1:12" x14ac:dyDescent="0.2">
      <c r="A17" s="2" t="s">
        <v>29</v>
      </c>
      <c r="B17" s="3">
        <v>11487</v>
      </c>
      <c r="C17" s="2" t="s">
        <v>11</v>
      </c>
      <c r="D17" s="2" t="s">
        <v>32</v>
      </c>
      <c r="E17" s="4">
        <v>45789</v>
      </c>
      <c r="F17" s="4">
        <v>45789</v>
      </c>
      <c r="G17" s="8">
        <v>299.45999999999998</v>
      </c>
      <c r="H17" s="8">
        <v>299.45999999999998</v>
      </c>
      <c r="I17" s="5">
        <v>0</v>
      </c>
      <c r="J17" s="4">
        <v>45785</v>
      </c>
      <c r="K17" s="6">
        <f>_xlfn.DAYS(J17,F17)-30</f>
        <v>-34</v>
      </c>
      <c r="L17" s="6">
        <f t="shared" si="0"/>
        <v>-1.5459357995499919E-2</v>
      </c>
    </row>
    <row r="18" spans="1:12" x14ac:dyDescent="0.2">
      <c r="A18" s="2" t="s">
        <v>33</v>
      </c>
      <c r="B18" s="3">
        <v>79238</v>
      </c>
      <c r="C18" s="2" t="s">
        <v>11</v>
      </c>
      <c r="D18" s="2" t="s">
        <v>34</v>
      </c>
      <c r="E18" s="4">
        <v>45695</v>
      </c>
      <c r="F18" s="4">
        <v>45695</v>
      </c>
      <c r="G18" s="8">
        <v>60</v>
      </c>
      <c r="H18" s="8">
        <v>60</v>
      </c>
      <c r="I18" s="5">
        <v>0</v>
      </c>
      <c r="J18" s="4">
        <v>45757</v>
      </c>
      <c r="K18" s="6">
        <f>_xlfn.DAYS(J18,F18)-30</f>
        <v>32</v>
      </c>
      <c r="L18" s="6">
        <f t="shared" si="0"/>
        <v>2.9152442387827349E-3</v>
      </c>
    </row>
    <row r="19" spans="1:12" x14ac:dyDescent="0.2">
      <c r="A19" s="2" t="s">
        <v>35</v>
      </c>
      <c r="B19" s="3">
        <v>79263</v>
      </c>
      <c r="C19" s="2" t="s">
        <v>11</v>
      </c>
      <c r="D19" s="2" t="s">
        <v>36</v>
      </c>
      <c r="E19" s="4">
        <v>45747</v>
      </c>
      <c r="F19" s="4">
        <v>45747</v>
      </c>
      <c r="G19" s="8">
        <v>2146.1799999999998</v>
      </c>
      <c r="H19" s="8">
        <v>2146.1799999999998</v>
      </c>
      <c r="I19" s="5">
        <v>0</v>
      </c>
      <c r="J19" s="4">
        <v>45770</v>
      </c>
      <c r="K19" s="6">
        <f>_xlfn.DAYS(J19,F19)-30</f>
        <v>-7</v>
      </c>
      <c r="L19" s="6">
        <f t="shared" si="0"/>
        <v>-2.2810662584757866E-2</v>
      </c>
    </row>
    <row r="20" spans="1:12" x14ac:dyDescent="0.2">
      <c r="A20" s="2" t="s">
        <v>35</v>
      </c>
      <c r="B20" s="3">
        <v>79263</v>
      </c>
      <c r="C20" s="2" t="s">
        <v>11</v>
      </c>
      <c r="D20" s="2" t="s">
        <v>37</v>
      </c>
      <c r="E20" s="4">
        <v>45777</v>
      </c>
      <c r="F20" s="4">
        <v>45777</v>
      </c>
      <c r="G20" s="8">
        <v>1457.46</v>
      </c>
      <c r="H20" s="8">
        <v>1457.46</v>
      </c>
      <c r="I20" s="5">
        <v>0</v>
      </c>
      <c r="J20" s="4">
        <v>45807</v>
      </c>
      <c r="K20" s="6">
        <f>_xlfn.DAYS(J20,F20)-30</f>
        <v>0</v>
      </c>
      <c r="L20" s="6">
        <f t="shared" si="0"/>
        <v>0</v>
      </c>
    </row>
    <row r="21" spans="1:12" x14ac:dyDescent="0.2">
      <c r="A21" s="2" t="s">
        <v>35</v>
      </c>
      <c r="B21" s="3">
        <v>79263</v>
      </c>
      <c r="C21" s="2" t="s">
        <v>11</v>
      </c>
      <c r="D21" s="2" t="s">
        <v>38</v>
      </c>
      <c r="E21" s="4">
        <v>45807</v>
      </c>
      <c r="F21" s="4">
        <v>45807</v>
      </c>
      <c r="G21" s="8">
        <v>1561.42</v>
      </c>
      <c r="H21" s="8">
        <v>1561.42</v>
      </c>
      <c r="I21" s="5">
        <v>0</v>
      </c>
      <c r="J21" s="4">
        <v>45835</v>
      </c>
      <c r="K21" s="6">
        <f>_xlfn.DAYS(J21,F21)-30</f>
        <v>-2</v>
      </c>
      <c r="L21" s="6">
        <f t="shared" si="0"/>
        <v>-4.7415840201251438E-3</v>
      </c>
    </row>
    <row r="22" spans="1:12" x14ac:dyDescent="0.2">
      <c r="A22" s="2" t="s">
        <v>39</v>
      </c>
      <c r="B22" s="3">
        <v>79307</v>
      </c>
      <c r="C22" s="2" t="s">
        <v>11</v>
      </c>
      <c r="D22" s="2" t="s">
        <v>40</v>
      </c>
      <c r="E22" s="4">
        <v>45740</v>
      </c>
      <c r="F22" s="4">
        <v>45740</v>
      </c>
      <c r="G22" s="8">
        <v>2064.5</v>
      </c>
      <c r="H22" s="8">
        <v>2064.5</v>
      </c>
      <c r="I22" s="5">
        <v>0</v>
      </c>
      <c r="J22" s="4">
        <v>45784</v>
      </c>
      <c r="K22" s="6">
        <f>_xlfn.DAYS(J22,F22)-30</f>
        <v>14</v>
      </c>
      <c r="L22" s="6">
        <f t="shared" si="0"/>
        <v>4.3885054288300723E-2</v>
      </c>
    </row>
    <row r="23" spans="1:12" x14ac:dyDescent="0.2">
      <c r="A23" s="2" t="s">
        <v>39</v>
      </c>
      <c r="B23" s="3">
        <v>79307</v>
      </c>
      <c r="C23" s="2" t="s">
        <v>11</v>
      </c>
      <c r="D23" s="2" t="s">
        <v>41</v>
      </c>
      <c r="E23" s="4">
        <v>45740</v>
      </c>
      <c r="F23" s="4">
        <v>45740</v>
      </c>
      <c r="G23" s="8">
        <v>1977</v>
      </c>
      <c r="H23" s="8">
        <v>1977</v>
      </c>
      <c r="I23" s="5">
        <v>0</v>
      </c>
      <c r="J23" s="4">
        <v>45784</v>
      </c>
      <c r="K23" s="6">
        <f>_xlfn.DAYS(J23,F23)-30</f>
        <v>14</v>
      </c>
      <c r="L23" s="6">
        <f t="shared" si="0"/>
        <v>4.202506772970236E-2</v>
      </c>
    </row>
    <row r="24" spans="1:12" x14ac:dyDescent="0.2">
      <c r="A24" s="2" t="s">
        <v>39</v>
      </c>
      <c r="B24" s="3">
        <v>79307</v>
      </c>
      <c r="C24" s="2" t="s">
        <v>11</v>
      </c>
      <c r="D24" s="2" t="s">
        <v>42</v>
      </c>
      <c r="E24" s="4">
        <v>45776</v>
      </c>
      <c r="F24" s="4">
        <v>45776</v>
      </c>
      <c r="G24" s="8">
        <v>2277</v>
      </c>
      <c r="H24" s="8">
        <v>2277</v>
      </c>
      <c r="I24" s="5">
        <v>0</v>
      </c>
      <c r="J24" s="4">
        <v>45814</v>
      </c>
      <c r="K24" s="6">
        <f>_xlfn.DAYS(J24,F24)-30</f>
        <v>8</v>
      </c>
      <c r="L24" s="6">
        <f>K24*H24/H$135</f>
        <v>2.7658379715451199E-2</v>
      </c>
    </row>
    <row r="25" spans="1:12" x14ac:dyDescent="0.2">
      <c r="A25" s="2" t="s">
        <v>43</v>
      </c>
      <c r="B25" s="3">
        <v>79174</v>
      </c>
      <c r="C25" s="2" t="s">
        <v>11</v>
      </c>
      <c r="D25" s="2" t="s">
        <v>44</v>
      </c>
      <c r="E25" s="4">
        <v>45706</v>
      </c>
      <c r="F25" s="4">
        <v>45706</v>
      </c>
      <c r="G25" s="8">
        <v>1365.9</v>
      </c>
      <c r="H25" s="8">
        <v>1365.9</v>
      </c>
      <c r="I25" s="5">
        <v>0</v>
      </c>
      <c r="J25" s="4">
        <v>45757</v>
      </c>
      <c r="K25" s="6">
        <f>_xlfn.DAYS(J25,F25)-30</f>
        <v>21</v>
      </c>
      <c r="L25" s="6">
        <f t="shared" si="0"/>
        <v>4.355238240667713E-2</v>
      </c>
    </row>
    <row r="26" spans="1:12" x14ac:dyDescent="0.2">
      <c r="A26" s="2" t="s">
        <v>45</v>
      </c>
      <c r="B26" s="3">
        <v>79343</v>
      </c>
      <c r="C26" s="2" t="s">
        <v>11</v>
      </c>
      <c r="D26" s="2" t="s">
        <v>46</v>
      </c>
      <c r="E26" s="4">
        <v>45728</v>
      </c>
      <c r="F26" s="4">
        <v>45728</v>
      </c>
      <c r="G26" s="8">
        <v>744.6</v>
      </c>
      <c r="H26" s="8">
        <v>744.6</v>
      </c>
      <c r="I26" s="5">
        <v>0</v>
      </c>
      <c r="J26" s="4">
        <v>45824</v>
      </c>
      <c r="K26" s="6">
        <f>_xlfn.DAYS(J26,F26)-30</f>
        <v>66</v>
      </c>
      <c r="L26" s="6">
        <f t="shared" si="0"/>
        <v>7.4617498319293332E-2</v>
      </c>
    </row>
    <row r="27" spans="1:12" x14ac:dyDescent="0.2">
      <c r="A27" s="2" t="s">
        <v>45</v>
      </c>
      <c r="B27" s="3">
        <v>79343</v>
      </c>
      <c r="C27" s="2" t="s">
        <v>11</v>
      </c>
      <c r="D27" s="2" t="s">
        <v>47</v>
      </c>
      <c r="E27" s="4">
        <v>45764</v>
      </c>
      <c r="F27" s="4">
        <v>45764</v>
      </c>
      <c r="G27" s="8">
        <v>1062.1500000000001</v>
      </c>
      <c r="H27" s="8">
        <v>1062.1500000000001</v>
      </c>
      <c r="I27" s="5">
        <v>0</v>
      </c>
      <c r="J27" s="4">
        <v>45824</v>
      </c>
      <c r="K27" s="6">
        <f>_xlfn.DAYS(J27,F27)-30</f>
        <v>30</v>
      </c>
      <c r="L27" s="6">
        <f t="shared" si="0"/>
        <v>4.8381666690985661E-2</v>
      </c>
    </row>
    <row r="28" spans="1:12" x14ac:dyDescent="0.2">
      <c r="A28" s="2" t="s">
        <v>48</v>
      </c>
      <c r="B28" s="3">
        <v>79338</v>
      </c>
      <c r="C28" s="2" t="s">
        <v>11</v>
      </c>
      <c r="D28" s="2" t="s">
        <v>49</v>
      </c>
      <c r="E28" s="4">
        <v>45716</v>
      </c>
      <c r="F28" s="4">
        <v>45716</v>
      </c>
      <c r="G28" s="8">
        <v>4401.76</v>
      </c>
      <c r="H28" s="8">
        <v>4401.76</v>
      </c>
      <c r="I28" s="5">
        <v>0</v>
      </c>
      <c r="J28" s="4">
        <v>45818</v>
      </c>
      <c r="K28" s="6">
        <f>_xlfn.DAYS(J28,F28)-30</f>
        <v>72</v>
      </c>
      <c r="L28" s="6">
        <f t="shared" si="0"/>
        <v>0.48120770551891096</v>
      </c>
    </row>
    <row r="29" spans="1:12" x14ac:dyDescent="0.2">
      <c r="A29" s="2" t="s">
        <v>48</v>
      </c>
      <c r="B29" s="3">
        <v>79338</v>
      </c>
      <c r="C29" s="2" t="s">
        <v>11</v>
      </c>
      <c r="D29" s="2" t="s">
        <v>50</v>
      </c>
      <c r="E29" s="4">
        <v>45716</v>
      </c>
      <c r="F29" s="4">
        <v>45716</v>
      </c>
      <c r="G29" s="8">
        <v>4850.68</v>
      </c>
      <c r="H29" s="8">
        <v>4850.68</v>
      </c>
      <c r="I29" s="5">
        <v>0</v>
      </c>
      <c r="J29" s="4">
        <v>45818</v>
      </c>
      <c r="K29" s="6">
        <f>_xlfn.DAYS(J29,F29)-30</f>
        <v>72</v>
      </c>
      <c r="L29" s="6">
        <f t="shared" si="0"/>
        <v>0.53028438465669891</v>
      </c>
    </row>
    <row r="30" spans="1:12" x14ac:dyDescent="0.2">
      <c r="A30" s="2" t="s">
        <v>48</v>
      </c>
      <c r="B30" s="3">
        <v>79338</v>
      </c>
      <c r="C30" s="2" t="s">
        <v>11</v>
      </c>
      <c r="D30" s="2" t="s">
        <v>51</v>
      </c>
      <c r="E30" s="4">
        <v>45747</v>
      </c>
      <c r="F30" s="4">
        <v>45747</v>
      </c>
      <c r="G30" s="8">
        <v>4956.6000000000004</v>
      </c>
      <c r="H30" s="8">
        <v>4956.6000000000004</v>
      </c>
      <c r="I30" s="5">
        <v>0</v>
      </c>
      <c r="J30" s="4">
        <v>45818</v>
      </c>
      <c r="K30" s="6">
        <f>_xlfn.DAYS(J30,F30)-30</f>
        <v>41</v>
      </c>
      <c r="L30" s="6">
        <f t="shared" si="0"/>
        <v>0.30856129341248473</v>
      </c>
    </row>
    <row r="31" spans="1:12" x14ac:dyDescent="0.2">
      <c r="A31" s="2" t="s">
        <v>48</v>
      </c>
      <c r="B31" s="3">
        <v>79338</v>
      </c>
      <c r="C31" s="2" t="s">
        <v>11</v>
      </c>
      <c r="D31" s="2" t="s">
        <v>52</v>
      </c>
      <c r="E31" s="4">
        <v>45777</v>
      </c>
      <c r="F31" s="4">
        <v>45777</v>
      </c>
      <c r="G31" s="8">
        <v>4806.96</v>
      </c>
      <c r="H31" s="8">
        <v>4806.96</v>
      </c>
      <c r="I31" s="5">
        <v>0</v>
      </c>
      <c r="J31" s="4">
        <v>45818</v>
      </c>
      <c r="K31" s="6">
        <f>_xlfn.DAYS(J31,F31)-30</f>
        <v>11</v>
      </c>
      <c r="L31" s="6">
        <f t="shared" si="0"/>
        <v>8.028546193054667E-2</v>
      </c>
    </row>
    <row r="32" spans="1:12" x14ac:dyDescent="0.2">
      <c r="A32" s="2" t="s">
        <v>53</v>
      </c>
      <c r="B32" s="3">
        <v>79225</v>
      </c>
      <c r="C32" s="2" t="s">
        <v>11</v>
      </c>
      <c r="D32" s="2" t="s">
        <v>54</v>
      </c>
      <c r="E32" s="4">
        <v>45716</v>
      </c>
      <c r="F32" s="4">
        <v>45716</v>
      </c>
      <c r="G32" s="8">
        <v>1062.1500000000001</v>
      </c>
      <c r="H32" s="8">
        <v>1062.1500000000001</v>
      </c>
      <c r="I32" s="5">
        <v>0</v>
      </c>
      <c r="J32" s="4">
        <v>45757</v>
      </c>
      <c r="K32" s="6">
        <f>_xlfn.DAYS(J32,F32)-30</f>
        <v>11</v>
      </c>
      <c r="L32" s="6">
        <f t="shared" si="0"/>
        <v>1.7739944453361408E-2</v>
      </c>
    </row>
    <row r="33" spans="1:12" x14ac:dyDescent="0.2">
      <c r="A33" s="2" t="s">
        <v>53</v>
      </c>
      <c r="B33" s="3">
        <v>79225</v>
      </c>
      <c r="C33" s="2" t="s">
        <v>11</v>
      </c>
      <c r="D33" s="2" t="s">
        <v>55</v>
      </c>
      <c r="E33" s="4">
        <v>45716</v>
      </c>
      <c r="F33" s="4">
        <v>45716</v>
      </c>
      <c r="G33" s="8">
        <v>2419.9499999999998</v>
      </c>
      <c r="H33" s="8">
        <v>2419.9499999999998</v>
      </c>
      <c r="I33" s="5">
        <v>0</v>
      </c>
      <c r="J33" s="4">
        <v>45757</v>
      </c>
      <c r="K33" s="6">
        <f>_xlfn.DAYS(J33,F33)-30</f>
        <v>11</v>
      </c>
      <c r="L33" s="6">
        <f t="shared" si="0"/>
        <v>4.0417811589617221E-2</v>
      </c>
    </row>
    <row r="34" spans="1:12" x14ac:dyDescent="0.2">
      <c r="A34" s="2" t="s">
        <v>56</v>
      </c>
      <c r="B34" s="3">
        <v>79316</v>
      </c>
      <c r="C34" s="2" t="s">
        <v>11</v>
      </c>
      <c r="D34" s="2" t="s">
        <v>57</v>
      </c>
      <c r="E34" s="4">
        <v>45721</v>
      </c>
      <c r="F34" s="4">
        <v>45721</v>
      </c>
      <c r="G34" s="8">
        <v>744.58</v>
      </c>
      <c r="H34" s="8">
        <v>627.21</v>
      </c>
      <c r="I34" s="5">
        <v>0</v>
      </c>
      <c r="J34" s="4">
        <v>45814</v>
      </c>
      <c r="K34" s="6">
        <f>_xlfn.DAYS(J34,F34)-30</f>
        <v>63</v>
      </c>
      <c r="L34" s="6">
        <f t="shared" si="0"/>
        <v>5.9996682998664543E-2</v>
      </c>
    </row>
    <row r="35" spans="1:12" x14ac:dyDescent="0.2">
      <c r="A35" s="2" t="s">
        <v>56</v>
      </c>
      <c r="B35" s="3">
        <v>79316</v>
      </c>
      <c r="C35" s="2" t="s">
        <v>11</v>
      </c>
      <c r="D35" s="2" t="s">
        <v>58</v>
      </c>
      <c r="E35" s="4">
        <v>45751</v>
      </c>
      <c r="F35" s="4">
        <v>45751</v>
      </c>
      <c r="G35" s="8">
        <v>766.48</v>
      </c>
      <c r="H35" s="8">
        <v>645.66</v>
      </c>
      <c r="I35" s="5">
        <v>0</v>
      </c>
      <c r="J35" s="4">
        <v>45814</v>
      </c>
      <c r="K35" s="6">
        <f>_xlfn.DAYS(J35,F35)-30</f>
        <v>33</v>
      </c>
      <c r="L35" s="6">
        <f t="shared" si="0"/>
        <v>3.2351285230214168E-2</v>
      </c>
    </row>
    <row r="36" spans="1:12" x14ac:dyDescent="0.2">
      <c r="A36" s="2" t="s">
        <v>59</v>
      </c>
      <c r="B36" s="3">
        <v>79287</v>
      </c>
      <c r="C36" s="2" t="s">
        <v>11</v>
      </c>
      <c r="D36" s="2" t="s">
        <v>60</v>
      </c>
      <c r="E36" s="4">
        <v>45721</v>
      </c>
      <c r="F36" s="4">
        <v>45721</v>
      </c>
      <c r="G36" s="8">
        <v>1056.5999999999999</v>
      </c>
      <c r="H36" s="8">
        <v>1056.5999999999999</v>
      </c>
      <c r="I36" s="5">
        <v>0</v>
      </c>
      <c r="J36" s="4">
        <v>45757</v>
      </c>
      <c r="K36" s="6">
        <f>_xlfn.DAYS(J36,F36)-30</f>
        <v>6</v>
      </c>
      <c r="L36" s="6">
        <f t="shared" si="0"/>
        <v>9.6257720709307416E-3</v>
      </c>
    </row>
    <row r="37" spans="1:12" x14ac:dyDescent="0.2">
      <c r="A37" s="2" t="s">
        <v>59</v>
      </c>
      <c r="B37" s="3">
        <v>79287</v>
      </c>
      <c r="C37" s="2" t="s">
        <v>11</v>
      </c>
      <c r="D37" s="2" t="s">
        <v>61</v>
      </c>
      <c r="E37" s="4">
        <v>45751</v>
      </c>
      <c r="F37" s="4">
        <v>45751</v>
      </c>
      <c r="G37" s="8">
        <v>956.81</v>
      </c>
      <c r="H37" s="8">
        <v>956.81</v>
      </c>
      <c r="I37" s="5">
        <v>0</v>
      </c>
      <c r="J37" s="4">
        <v>45814</v>
      </c>
      <c r="K37" s="6">
        <f>_xlfn.DAYS(J37,F37)-30</f>
        <v>33</v>
      </c>
      <c r="L37" s="6">
        <f t="shared" si="0"/>
        <v>4.7941692564385616E-2</v>
      </c>
    </row>
    <row r="38" spans="1:12" x14ac:dyDescent="0.2">
      <c r="A38" s="2" t="s">
        <v>59</v>
      </c>
      <c r="B38" s="3">
        <v>79287</v>
      </c>
      <c r="C38" s="2" t="s">
        <v>11</v>
      </c>
      <c r="D38" s="2" t="s">
        <v>62</v>
      </c>
      <c r="E38" s="4">
        <v>45783</v>
      </c>
      <c r="F38" s="4">
        <v>45783</v>
      </c>
      <c r="G38" s="8">
        <v>839.41</v>
      </c>
      <c r="H38" s="8">
        <v>839.41</v>
      </c>
      <c r="I38" s="5">
        <v>0</v>
      </c>
      <c r="J38" s="4">
        <v>45814</v>
      </c>
      <c r="K38" s="6">
        <f>_xlfn.DAYS(J38,F38)-30</f>
        <v>1</v>
      </c>
      <c r="L38" s="6">
        <f t="shared" si="0"/>
        <v>1.2745235242065706E-3</v>
      </c>
    </row>
    <row r="39" spans="1:12" x14ac:dyDescent="0.2">
      <c r="A39" s="2" t="s">
        <v>63</v>
      </c>
      <c r="B39" s="3">
        <v>79336</v>
      </c>
      <c r="C39" s="2" t="s">
        <v>11</v>
      </c>
      <c r="D39" s="2" t="s">
        <v>64</v>
      </c>
      <c r="E39" s="4">
        <v>45748</v>
      </c>
      <c r="F39" s="4">
        <v>45748</v>
      </c>
      <c r="G39" s="8">
        <v>1172</v>
      </c>
      <c r="H39" s="8">
        <v>1172</v>
      </c>
      <c r="I39" s="5">
        <v>0</v>
      </c>
      <c r="J39" s="4">
        <v>45818</v>
      </c>
      <c r="K39" s="6">
        <f>_xlfn.DAYS(J39,F39)-30</f>
        <v>40</v>
      </c>
      <c r="L39" s="6">
        <f t="shared" si="0"/>
        <v>7.1180546830278441E-2</v>
      </c>
    </row>
    <row r="40" spans="1:12" x14ac:dyDescent="0.2">
      <c r="A40" s="2" t="s">
        <v>63</v>
      </c>
      <c r="B40" s="3">
        <v>79336</v>
      </c>
      <c r="C40" s="2" t="s">
        <v>11</v>
      </c>
      <c r="D40" s="2" t="s">
        <v>36</v>
      </c>
      <c r="E40" s="4">
        <v>45775</v>
      </c>
      <c r="F40" s="4">
        <v>45775</v>
      </c>
      <c r="G40" s="8">
        <v>1217</v>
      </c>
      <c r="H40" s="8">
        <v>1217</v>
      </c>
      <c r="I40" s="5">
        <v>0</v>
      </c>
      <c r="J40" s="4">
        <v>45818</v>
      </c>
      <c r="K40" s="6">
        <f>_xlfn.DAYS(J40,F40)-30</f>
        <v>13</v>
      </c>
      <c r="L40" s="6">
        <f t="shared" si="0"/>
        <v>2.4021916198844608E-2</v>
      </c>
    </row>
    <row r="41" spans="1:12" x14ac:dyDescent="0.2">
      <c r="A41" s="2" t="s">
        <v>65</v>
      </c>
      <c r="B41" s="3">
        <v>79334</v>
      </c>
      <c r="C41" s="2" t="s">
        <v>11</v>
      </c>
      <c r="D41" s="2" t="s">
        <v>66</v>
      </c>
      <c r="E41" s="4">
        <v>45715</v>
      </c>
      <c r="F41" s="4">
        <v>45715</v>
      </c>
      <c r="G41" s="8">
        <v>1422.9</v>
      </c>
      <c r="H41" s="8">
        <v>1143.9000000000001</v>
      </c>
      <c r="I41" s="5">
        <v>0</v>
      </c>
      <c r="J41" s="4">
        <v>45818</v>
      </c>
      <c r="K41" s="6">
        <f>_xlfn.DAYS(J41,F41)-30</f>
        <v>73</v>
      </c>
      <c r="L41" s="6">
        <f t="shared" si="0"/>
        <v>0.12678989353452119</v>
      </c>
    </row>
    <row r="42" spans="1:12" x14ac:dyDescent="0.2">
      <c r="A42" s="2" t="s">
        <v>65</v>
      </c>
      <c r="B42" s="3">
        <v>79334</v>
      </c>
      <c r="C42" s="2" t="s">
        <v>11</v>
      </c>
      <c r="D42" s="2" t="s">
        <v>67</v>
      </c>
      <c r="E42" s="4">
        <v>45776</v>
      </c>
      <c r="F42" s="4">
        <v>45776</v>
      </c>
      <c r="G42" s="8">
        <v>1560.6</v>
      </c>
      <c r="H42" s="8">
        <v>1254.5999999999999</v>
      </c>
      <c r="I42" s="5">
        <v>0</v>
      </c>
      <c r="J42" s="4">
        <v>45818</v>
      </c>
      <c r="K42" s="6">
        <f>_xlfn.DAYS(J42,F42)-30</f>
        <v>12</v>
      </c>
      <c r="L42" s="6">
        <f t="shared" si="0"/>
        <v>2.2859158887355117E-2</v>
      </c>
    </row>
    <row r="43" spans="1:12" x14ac:dyDescent="0.2">
      <c r="A43" s="2" t="s">
        <v>68</v>
      </c>
      <c r="B43" s="3">
        <v>79350</v>
      </c>
      <c r="C43" s="2" t="s">
        <v>11</v>
      </c>
      <c r="D43" s="2" t="s">
        <v>69</v>
      </c>
      <c r="E43" s="4">
        <v>45777</v>
      </c>
      <c r="F43" s="4">
        <v>45777</v>
      </c>
      <c r="G43" s="8">
        <v>1243.57</v>
      </c>
      <c r="H43" s="8">
        <v>1243.57</v>
      </c>
      <c r="I43" s="5">
        <v>0</v>
      </c>
      <c r="J43" s="4">
        <v>45814</v>
      </c>
      <c r="K43" s="6">
        <f>_xlfn.DAYS(J43,F43)-30</f>
        <v>7</v>
      </c>
      <c r="L43" s="6">
        <f>K43*H43/H$135</f>
        <v>1.3217277055292354E-2</v>
      </c>
    </row>
    <row r="44" spans="1:12" x14ac:dyDescent="0.2">
      <c r="A44" s="2" t="s">
        <v>70</v>
      </c>
      <c r="B44" s="3">
        <v>79344</v>
      </c>
      <c r="C44" s="2" t="s">
        <v>11</v>
      </c>
      <c r="D44" s="2" t="s">
        <v>71</v>
      </c>
      <c r="E44" s="4">
        <v>45685</v>
      </c>
      <c r="F44" s="4">
        <v>45685</v>
      </c>
      <c r="G44" s="8">
        <v>633.69000000000005</v>
      </c>
      <c r="H44" s="8">
        <v>633.69000000000005</v>
      </c>
      <c r="I44" s="5">
        <v>0</v>
      </c>
      <c r="J44" s="4">
        <v>45757</v>
      </c>
      <c r="K44" s="6">
        <f>_xlfn.DAYS(J44,F44)-30</f>
        <v>42</v>
      </c>
      <c r="L44" s="6">
        <f t="shared" si="0"/>
        <v>4.0411024536623812E-2</v>
      </c>
    </row>
    <row r="45" spans="1:12" x14ac:dyDescent="0.2">
      <c r="A45" s="2" t="s">
        <v>70</v>
      </c>
      <c r="B45" s="3">
        <v>79344</v>
      </c>
      <c r="C45" s="2" t="s">
        <v>11</v>
      </c>
      <c r="D45" s="2" t="s">
        <v>72</v>
      </c>
      <c r="E45" s="4">
        <v>45712</v>
      </c>
      <c r="F45" s="4">
        <v>45712</v>
      </c>
      <c r="G45" s="8">
        <v>363.75</v>
      </c>
      <c r="H45" s="8">
        <v>363.75</v>
      </c>
      <c r="I45" s="5">
        <v>0</v>
      </c>
      <c r="J45" s="4">
        <v>45757</v>
      </c>
      <c r="K45" s="6">
        <f>_xlfn.DAYS(J45,F45)-30</f>
        <v>15</v>
      </c>
      <c r="L45" s="6">
        <f t="shared" si="0"/>
        <v>8.2845319676345293E-3</v>
      </c>
    </row>
    <row r="46" spans="1:12" x14ac:dyDescent="0.2">
      <c r="A46" s="2" t="s">
        <v>73</v>
      </c>
      <c r="B46" s="3">
        <v>21</v>
      </c>
      <c r="C46" s="2" t="s">
        <v>11</v>
      </c>
      <c r="D46" s="2" t="s">
        <v>74</v>
      </c>
      <c r="E46" s="4">
        <v>45729</v>
      </c>
      <c r="F46" s="4">
        <v>45729</v>
      </c>
      <c r="G46" s="8">
        <v>1800</v>
      </c>
      <c r="H46" s="8">
        <v>1800</v>
      </c>
      <c r="I46" s="5">
        <v>0</v>
      </c>
      <c r="J46" s="4">
        <v>45814</v>
      </c>
      <c r="K46" s="6">
        <f>_xlfn.DAYS(J46,F46)-30</f>
        <v>55</v>
      </c>
      <c r="L46" s="6">
        <f t="shared" si="0"/>
        <v>0.15031728106223477</v>
      </c>
    </row>
    <row r="47" spans="1:12" x14ac:dyDescent="0.2">
      <c r="A47" s="2" t="s">
        <v>73</v>
      </c>
      <c r="B47" s="3">
        <v>21</v>
      </c>
      <c r="C47" s="2" t="s">
        <v>11</v>
      </c>
      <c r="D47" s="2" t="s">
        <v>75</v>
      </c>
      <c r="E47" s="4">
        <v>45757</v>
      </c>
      <c r="F47" s="4">
        <v>45757</v>
      </c>
      <c r="G47" s="8">
        <v>2500</v>
      </c>
      <c r="H47" s="8">
        <v>2500</v>
      </c>
      <c r="I47" s="5">
        <v>0</v>
      </c>
      <c r="J47" s="4">
        <v>45814</v>
      </c>
      <c r="K47" s="6">
        <f>_xlfn.DAYS(J47,F47)-30</f>
        <v>27</v>
      </c>
      <c r="L47" s="6">
        <f t="shared" si="0"/>
        <v>0.10248905526970553</v>
      </c>
    </row>
    <row r="48" spans="1:12" x14ac:dyDescent="0.2">
      <c r="A48" s="2" t="s">
        <v>76</v>
      </c>
      <c r="B48" s="3">
        <v>13734</v>
      </c>
      <c r="C48" s="2" t="s">
        <v>11</v>
      </c>
      <c r="D48" s="2" t="s">
        <v>77</v>
      </c>
      <c r="E48" s="4">
        <v>45729</v>
      </c>
      <c r="F48" s="4">
        <v>45729</v>
      </c>
      <c r="G48" s="8">
        <v>100.5</v>
      </c>
      <c r="H48" s="8">
        <v>82.38</v>
      </c>
      <c r="I48" s="5">
        <v>0</v>
      </c>
      <c r="J48" s="4">
        <v>45757</v>
      </c>
      <c r="K48" s="6">
        <f>_xlfn.DAYS(J48,F48)-30</f>
        <v>-2</v>
      </c>
      <c r="L48" s="6">
        <f t="shared" si="0"/>
        <v>-2.5016439624054345E-4</v>
      </c>
    </row>
    <row r="49" spans="1:12" x14ac:dyDescent="0.2">
      <c r="A49" s="2" t="s">
        <v>76</v>
      </c>
      <c r="B49" s="3">
        <v>13734</v>
      </c>
      <c r="C49" s="2" t="s">
        <v>11</v>
      </c>
      <c r="D49" s="2" t="s">
        <v>77</v>
      </c>
      <c r="E49" s="4">
        <v>45729</v>
      </c>
      <c r="F49" s="4">
        <v>45729</v>
      </c>
      <c r="G49" s="8">
        <v>100.5</v>
      </c>
      <c r="H49" s="8">
        <v>18.12</v>
      </c>
      <c r="I49" s="5">
        <v>0</v>
      </c>
      <c r="J49" s="4">
        <v>45757</v>
      </c>
      <c r="K49" s="6">
        <f>_xlfn.DAYS(J49,F49)-30</f>
        <v>-2</v>
      </c>
      <c r="L49" s="6">
        <f t="shared" si="0"/>
        <v>-5.5025235007024124E-5</v>
      </c>
    </row>
    <row r="50" spans="1:12" x14ac:dyDescent="0.2">
      <c r="A50" s="2" t="s">
        <v>78</v>
      </c>
      <c r="B50" s="3">
        <v>79323</v>
      </c>
      <c r="C50" s="2" t="s">
        <v>11</v>
      </c>
      <c r="D50" s="2" t="s">
        <v>79</v>
      </c>
      <c r="E50" s="4">
        <v>45715</v>
      </c>
      <c r="F50" s="4">
        <v>45715</v>
      </c>
      <c r="G50" s="8">
        <v>306.60000000000002</v>
      </c>
      <c r="H50" s="8">
        <v>306.60000000000002</v>
      </c>
      <c r="I50" s="5">
        <v>0</v>
      </c>
      <c r="J50" s="4">
        <v>45757</v>
      </c>
      <c r="K50" s="6">
        <f>_xlfn.DAYS(J50,F50)-30</f>
        <v>12</v>
      </c>
      <c r="L50" s="6">
        <f t="shared" si="0"/>
        <v>5.5863367725674162E-3</v>
      </c>
    </row>
    <row r="51" spans="1:12" x14ac:dyDescent="0.2">
      <c r="A51" s="2" t="s">
        <v>78</v>
      </c>
      <c r="B51" s="3">
        <v>79323</v>
      </c>
      <c r="C51" s="2" t="s">
        <v>11</v>
      </c>
      <c r="D51" s="2" t="s">
        <v>80</v>
      </c>
      <c r="E51" s="4">
        <v>45719</v>
      </c>
      <c r="F51" s="4">
        <v>45719</v>
      </c>
      <c r="G51" s="8">
        <v>306.60000000000002</v>
      </c>
      <c r="H51" s="8">
        <v>306.60000000000002</v>
      </c>
      <c r="I51" s="5">
        <v>0</v>
      </c>
      <c r="J51" s="4">
        <v>45757</v>
      </c>
      <c r="K51" s="6">
        <f>_xlfn.DAYS(J51,F51)-30</f>
        <v>8</v>
      </c>
      <c r="L51" s="6">
        <f t="shared" si="0"/>
        <v>3.7242245150449441E-3</v>
      </c>
    </row>
    <row r="52" spans="1:12" x14ac:dyDescent="0.2">
      <c r="A52" s="2" t="s">
        <v>78</v>
      </c>
      <c r="B52" s="3">
        <v>79323</v>
      </c>
      <c r="C52" s="2" t="s">
        <v>11</v>
      </c>
      <c r="D52" s="2" t="s">
        <v>81</v>
      </c>
      <c r="E52" s="4">
        <v>45719</v>
      </c>
      <c r="F52" s="4">
        <v>45719</v>
      </c>
      <c r="G52" s="8">
        <v>481.8</v>
      </c>
      <c r="H52" s="8">
        <v>481.8</v>
      </c>
      <c r="I52" s="5">
        <v>0</v>
      </c>
      <c r="J52" s="4">
        <v>45757</v>
      </c>
      <c r="K52" s="6">
        <f>_xlfn.DAYS(J52,F52)-30</f>
        <v>8</v>
      </c>
      <c r="L52" s="6">
        <f t="shared" si="0"/>
        <v>5.8523528093563405E-3</v>
      </c>
    </row>
    <row r="53" spans="1:12" x14ac:dyDescent="0.2">
      <c r="A53" s="2" t="s">
        <v>78</v>
      </c>
      <c r="B53" s="3">
        <v>79323</v>
      </c>
      <c r="C53" s="2" t="s">
        <v>11</v>
      </c>
      <c r="D53" s="2" t="s">
        <v>82</v>
      </c>
      <c r="E53" s="4">
        <v>45719</v>
      </c>
      <c r="F53" s="4">
        <v>45719</v>
      </c>
      <c r="G53" s="8">
        <v>459.9</v>
      </c>
      <c r="H53" s="8">
        <v>459.9</v>
      </c>
      <c r="I53" s="5">
        <v>0</v>
      </c>
      <c r="J53" s="4">
        <v>45757</v>
      </c>
      <c r="K53" s="6">
        <f>_xlfn.DAYS(J53,F53)-30</f>
        <v>8</v>
      </c>
      <c r="L53" s="6">
        <f t="shared" si="0"/>
        <v>5.5863367725674153E-3</v>
      </c>
    </row>
    <row r="54" spans="1:12" x14ac:dyDescent="0.2">
      <c r="A54" s="2" t="s">
        <v>83</v>
      </c>
      <c r="B54" s="3">
        <v>79270</v>
      </c>
      <c r="C54" s="2" t="s">
        <v>11</v>
      </c>
      <c r="D54" s="2" t="s">
        <v>84</v>
      </c>
      <c r="E54" s="4">
        <v>45747</v>
      </c>
      <c r="F54" s="4">
        <v>45747</v>
      </c>
      <c r="G54" s="8">
        <v>45.05</v>
      </c>
      <c r="H54" s="8">
        <v>45.05</v>
      </c>
      <c r="I54" s="5">
        <v>0</v>
      </c>
      <c r="J54" s="4">
        <v>45814</v>
      </c>
      <c r="K54" s="6">
        <f>_xlfn.DAYS(J54,F54)-30</f>
        <v>37</v>
      </c>
      <c r="L54" s="6">
        <f t="shared" si="0"/>
        <v>2.5308723226119801E-3</v>
      </c>
    </row>
    <row r="55" spans="1:12" x14ac:dyDescent="0.2">
      <c r="A55" s="2" t="s">
        <v>85</v>
      </c>
      <c r="B55" s="3">
        <v>79236</v>
      </c>
      <c r="C55" s="2" t="s">
        <v>11</v>
      </c>
      <c r="D55" s="2" t="s">
        <v>86</v>
      </c>
      <c r="E55" s="4">
        <v>45771</v>
      </c>
      <c r="F55" s="4">
        <v>45771</v>
      </c>
      <c r="G55" s="8">
        <v>152.32</v>
      </c>
      <c r="H55" s="8">
        <v>152.32</v>
      </c>
      <c r="I55" s="5">
        <v>0</v>
      </c>
      <c r="J55" s="4">
        <v>45814</v>
      </c>
      <c r="K55" s="6">
        <f>_xlfn.DAYS(J55,F55)-30</f>
        <v>13</v>
      </c>
      <c r="L55" s="6">
        <f t="shared" si="0"/>
        <v>3.0065885582645935E-3</v>
      </c>
    </row>
    <row r="56" spans="1:12" x14ac:dyDescent="0.2">
      <c r="A56" s="2" t="s">
        <v>87</v>
      </c>
      <c r="B56" s="3">
        <v>79256</v>
      </c>
      <c r="C56" s="2" t="s">
        <v>11</v>
      </c>
      <c r="D56" s="2" t="s">
        <v>88</v>
      </c>
      <c r="E56" s="4">
        <v>45770</v>
      </c>
      <c r="F56" s="4">
        <v>45770</v>
      </c>
      <c r="G56" s="8">
        <v>12735</v>
      </c>
      <c r="H56" s="8">
        <v>12735</v>
      </c>
      <c r="I56" s="5">
        <v>0</v>
      </c>
      <c r="J56" s="4">
        <v>45818</v>
      </c>
      <c r="K56" s="6">
        <f>_xlfn.DAYS(J56,F56)-30</f>
        <v>18</v>
      </c>
      <c r="L56" s="6">
        <f t="shared" si="0"/>
        <v>0.34805283169591994</v>
      </c>
    </row>
    <row r="57" spans="1:12" x14ac:dyDescent="0.2">
      <c r="A57" s="2" t="s">
        <v>87</v>
      </c>
      <c r="B57" s="3">
        <v>79256</v>
      </c>
      <c r="C57" s="2" t="s">
        <v>11</v>
      </c>
      <c r="D57" s="2" t="s">
        <v>89</v>
      </c>
      <c r="E57" s="4">
        <v>45777</v>
      </c>
      <c r="F57" s="4">
        <v>45777</v>
      </c>
      <c r="G57" s="8">
        <v>4245</v>
      </c>
      <c r="H57" s="8">
        <v>4245</v>
      </c>
      <c r="I57" s="5">
        <v>0</v>
      </c>
      <c r="J57" s="4">
        <v>45818</v>
      </c>
      <c r="K57" s="6">
        <f>_xlfn.DAYS(J57,F57)-30</f>
        <v>11</v>
      </c>
      <c r="L57" s="6">
        <f>K57*H57/H$135</f>
        <v>7.0899650901020739E-2</v>
      </c>
    </row>
    <row r="58" spans="1:12" x14ac:dyDescent="0.2">
      <c r="A58" s="2" t="s">
        <v>90</v>
      </c>
      <c r="B58" s="3">
        <v>79239</v>
      </c>
      <c r="C58" s="2" t="s">
        <v>11</v>
      </c>
      <c r="D58" s="2" t="s">
        <v>91</v>
      </c>
      <c r="E58" s="4">
        <v>45747</v>
      </c>
      <c r="F58" s="4">
        <v>45747</v>
      </c>
      <c r="G58" s="8">
        <v>69.42</v>
      </c>
      <c r="H58" s="8">
        <v>69.42</v>
      </c>
      <c r="I58" s="5">
        <v>0</v>
      </c>
      <c r="J58" s="4">
        <v>45814</v>
      </c>
      <c r="K58" s="6">
        <f>_xlfn.DAYS(J58,F58)-30</f>
        <v>37</v>
      </c>
      <c r="L58" s="6">
        <f t="shared" si="0"/>
        <v>3.8999590818140657E-3</v>
      </c>
    </row>
    <row r="59" spans="1:12" x14ac:dyDescent="0.2">
      <c r="A59" s="2" t="s">
        <v>92</v>
      </c>
      <c r="B59" s="3">
        <v>79276</v>
      </c>
      <c r="C59" s="2" t="s">
        <v>11</v>
      </c>
      <c r="D59" s="2" t="s">
        <v>93</v>
      </c>
      <c r="E59" s="4">
        <v>45720</v>
      </c>
      <c r="F59" s="4">
        <v>45720</v>
      </c>
      <c r="G59" s="8">
        <v>160.5</v>
      </c>
      <c r="H59" s="8">
        <v>160.5</v>
      </c>
      <c r="I59" s="5">
        <v>0</v>
      </c>
      <c r="J59" s="4">
        <v>45757</v>
      </c>
      <c r="K59" s="6">
        <f>_xlfn.DAYS(J59,F59)-30</f>
        <v>7</v>
      </c>
      <c r="L59" s="6">
        <f t="shared" si="0"/>
        <v>1.7058733866002099E-3</v>
      </c>
    </row>
    <row r="60" spans="1:12" x14ac:dyDescent="0.2">
      <c r="A60" s="2" t="s">
        <v>92</v>
      </c>
      <c r="B60" s="3">
        <v>79276</v>
      </c>
      <c r="C60" s="2" t="s">
        <v>11</v>
      </c>
      <c r="D60" s="2" t="s">
        <v>94</v>
      </c>
      <c r="E60" s="4">
        <v>45750</v>
      </c>
      <c r="F60" s="4">
        <v>45750</v>
      </c>
      <c r="G60" s="8">
        <v>160.5</v>
      </c>
      <c r="H60" s="8">
        <v>160.5</v>
      </c>
      <c r="I60" s="5">
        <v>0</v>
      </c>
      <c r="J60" s="4">
        <v>45814</v>
      </c>
      <c r="K60" s="6">
        <f>_xlfn.DAYS(J60,F60)-30</f>
        <v>34</v>
      </c>
      <c r="L60" s="6">
        <f t="shared" si="0"/>
        <v>8.2856707349153041E-3</v>
      </c>
    </row>
    <row r="61" spans="1:12" x14ac:dyDescent="0.2">
      <c r="A61" s="2" t="s">
        <v>92</v>
      </c>
      <c r="B61" s="3">
        <v>79276</v>
      </c>
      <c r="C61" s="2" t="s">
        <v>11</v>
      </c>
      <c r="D61" s="2" t="s">
        <v>95</v>
      </c>
      <c r="E61" s="4">
        <v>45782</v>
      </c>
      <c r="F61" s="4">
        <v>45782</v>
      </c>
      <c r="G61" s="8">
        <v>160.5</v>
      </c>
      <c r="H61" s="8">
        <v>160.5</v>
      </c>
      <c r="I61" s="5">
        <v>0</v>
      </c>
      <c r="J61" s="4">
        <v>45814</v>
      </c>
      <c r="K61" s="6">
        <f>_xlfn.DAYS(J61,F61)-30</f>
        <v>2</v>
      </c>
      <c r="L61" s="6">
        <f t="shared" si="0"/>
        <v>4.8739239617148848E-4</v>
      </c>
    </row>
    <row r="62" spans="1:12" x14ac:dyDescent="0.2">
      <c r="A62" s="2" t="s">
        <v>96</v>
      </c>
      <c r="B62" s="3">
        <v>18515</v>
      </c>
      <c r="C62" s="2" t="s">
        <v>11</v>
      </c>
      <c r="D62" s="2" t="s">
        <v>97</v>
      </c>
      <c r="E62" s="4">
        <v>45636</v>
      </c>
      <c r="F62" s="4">
        <v>45636</v>
      </c>
      <c r="G62" s="8">
        <v>32947.800000000003</v>
      </c>
      <c r="H62" s="8">
        <v>32947.800000000003</v>
      </c>
      <c r="I62" s="5">
        <v>0</v>
      </c>
      <c r="J62" s="4">
        <v>45770</v>
      </c>
      <c r="K62" s="6">
        <f>_xlfn.DAYS(J62,F62)-30</f>
        <v>104</v>
      </c>
      <c r="L62" s="6">
        <f t="shared" si="0"/>
        <v>5.2027562237389811</v>
      </c>
    </row>
    <row r="63" spans="1:12" x14ac:dyDescent="0.2">
      <c r="A63" s="2" t="s">
        <v>96</v>
      </c>
      <c r="B63" s="3">
        <v>18515</v>
      </c>
      <c r="C63" s="2" t="s">
        <v>11</v>
      </c>
      <c r="D63" s="2" t="s">
        <v>98</v>
      </c>
      <c r="E63" s="4">
        <v>45636</v>
      </c>
      <c r="F63" s="4">
        <v>45636</v>
      </c>
      <c r="G63" s="8">
        <v>4158.4799999999996</v>
      </c>
      <c r="H63" s="8">
        <v>4158.4799999999996</v>
      </c>
      <c r="I63" s="5">
        <v>0</v>
      </c>
      <c r="J63" s="4">
        <v>45770</v>
      </c>
      <c r="K63" s="6">
        <f>_xlfn.DAYS(J63,F63)-30</f>
        <v>104</v>
      </c>
      <c r="L63" s="6">
        <f t="shared" si="0"/>
        <v>0.65666168003004977</v>
      </c>
    </row>
    <row r="64" spans="1:12" x14ac:dyDescent="0.2">
      <c r="A64" s="2" t="s">
        <v>96</v>
      </c>
      <c r="B64" s="3">
        <v>18515</v>
      </c>
      <c r="C64" s="2" t="s">
        <v>11</v>
      </c>
      <c r="D64" s="2" t="s">
        <v>99</v>
      </c>
      <c r="E64" s="4">
        <v>45636</v>
      </c>
      <c r="F64" s="4">
        <v>45636</v>
      </c>
      <c r="G64" s="8">
        <v>60670.32</v>
      </c>
      <c r="H64" s="8">
        <v>60670.32</v>
      </c>
      <c r="I64" s="5">
        <v>0</v>
      </c>
      <c r="J64" s="4">
        <v>45770</v>
      </c>
      <c r="K64" s="6">
        <f>_xlfn.DAYS(J64,F64)-30</f>
        <v>104</v>
      </c>
      <c r="L64" s="6">
        <f t="shared" si="0"/>
        <v>9.5803933791098519</v>
      </c>
    </row>
    <row r="65" spans="1:12" x14ac:dyDescent="0.2">
      <c r="A65" s="2" t="s">
        <v>96</v>
      </c>
      <c r="B65" s="3">
        <v>18515</v>
      </c>
      <c r="C65" s="2" t="s">
        <v>11</v>
      </c>
      <c r="D65" s="2" t="s">
        <v>100</v>
      </c>
      <c r="E65" s="4">
        <v>45636</v>
      </c>
      <c r="F65" s="4">
        <v>45636</v>
      </c>
      <c r="G65" s="8">
        <v>123823.72</v>
      </c>
      <c r="H65" s="8">
        <v>123823.72</v>
      </c>
      <c r="I65" s="5">
        <v>0</v>
      </c>
      <c r="J65" s="4">
        <v>45770</v>
      </c>
      <c r="K65" s="6">
        <f>_xlfn.DAYS(J65,F65)-30</f>
        <v>104</v>
      </c>
      <c r="L65" s="6">
        <f t="shared" si="0"/>
        <v>19.55288759421002</v>
      </c>
    </row>
    <row r="66" spans="1:12" x14ac:dyDescent="0.2">
      <c r="A66" s="2" t="s">
        <v>96</v>
      </c>
      <c r="B66" s="3">
        <v>18515</v>
      </c>
      <c r="C66" s="2" t="s">
        <v>11</v>
      </c>
      <c r="D66" s="2" t="s">
        <v>101</v>
      </c>
      <c r="E66" s="4">
        <v>45679</v>
      </c>
      <c r="F66" s="4">
        <v>45679</v>
      </c>
      <c r="G66" s="8">
        <v>4541.1499999999996</v>
      </c>
      <c r="H66" s="8">
        <v>4541.1499999999996</v>
      </c>
      <c r="I66" s="5">
        <v>0</v>
      </c>
      <c r="J66" s="4">
        <v>45770</v>
      </c>
      <c r="K66" s="6">
        <f>_xlfn.DAYS(J66,F66)-30</f>
        <v>61</v>
      </c>
      <c r="L66" s="6">
        <f t="shared" si="0"/>
        <v>0.42060012701658389</v>
      </c>
    </row>
    <row r="67" spans="1:12" x14ac:dyDescent="0.2">
      <c r="A67" s="2" t="s">
        <v>96</v>
      </c>
      <c r="B67" s="3">
        <v>18515</v>
      </c>
      <c r="C67" s="2" t="s">
        <v>11</v>
      </c>
      <c r="D67" s="2" t="s">
        <v>102</v>
      </c>
      <c r="E67" s="4">
        <v>45679</v>
      </c>
      <c r="F67" s="4">
        <v>45679</v>
      </c>
      <c r="G67" s="8">
        <v>30955.93</v>
      </c>
      <c r="H67" s="8">
        <v>30955.93</v>
      </c>
      <c r="I67" s="5">
        <v>0</v>
      </c>
      <c r="J67" s="4">
        <v>45770</v>
      </c>
      <c r="K67" s="6">
        <f>_xlfn.DAYS(J67,F67)-30</f>
        <v>61</v>
      </c>
      <c r="L67" s="6">
        <f t="shared" ref="L67:L69" si="1">K67*H67/H$135</f>
        <v>2.8671301520356036</v>
      </c>
    </row>
    <row r="68" spans="1:12" x14ac:dyDescent="0.2">
      <c r="A68" s="2" t="s">
        <v>96</v>
      </c>
      <c r="B68" s="3">
        <v>18515</v>
      </c>
      <c r="C68" s="2" t="s">
        <v>11</v>
      </c>
      <c r="D68" s="2" t="s">
        <v>103</v>
      </c>
      <c r="E68" s="4">
        <v>45679</v>
      </c>
      <c r="F68" s="4">
        <v>45679</v>
      </c>
      <c r="G68" s="8">
        <v>8236.9500000000007</v>
      </c>
      <c r="H68" s="8">
        <v>8236.9500000000007</v>
      </c>
      <c r="I68" s="5">
        <v>0</v>
      </c>
      <c r="J68" s="4">
        <v>45770</v>
      </c>
      <c r="K68" s="6">
        <f>_xlfn.DAYS(J68,F68)-30</f>
        <v>61</v>
      </c>
      <c r="L68" s="6">
        <f t="shared" si="1"/>
        <v>0.76290415780787946</v>
      </c>
    </row>
    <row r="69" spans="1:12" x14ac:dyDescent="0.2">
      <c r="A69" s="2" t="s">
        <v>96</v>
      </c>
      <c r="B69" s="3">
        <v>18515</v>
      </c>
      <c r="C69" s="2" t="s">
        <v>11</v>
      </c>
      <c r="D69" s="2" t="s">
        <v>104</v>
      </c>
      <c r="E69" s="4">
        <v>45679</v>
      </c>
      <c r="F69" s="4">
        <v>45679</v>
      </c>
      <c r="G69" s="8">
        <v>1039.6199999999999</v>
      </c>
      <c r="H69" s="8">
        <v>1039.6199999999999</v>
      </c>
      <c r="I69" s="5">
        <v>0</v>
      </c>
      <c r="J69" s="4">
        <v>45770</v>
      </c>
      <c r="K69" s="6">
        <f>_xlfn.DAYS(J69,F69)-30</f>
        <v>61</v>
      </c>
      <c r="L69" s="6">
        <f t="shared" si="1"/>
        <v>9.6289332889021723E-2</v>
      </c>
    </row>
    <row r="70" spans="1:12" x14ac:dyDescent="0.2">
      <c r="A70" s="2" t="s">
        <v>96</v>
      </c>
      <c r="B70" s="3">
        <v>18515</v>
      </c>
      <c r="C70" s="2" t="s">
        <v>11</v>
      </c>
      <c r="D70" s="2" t="s">
        <v>105</v>
      </c>
      <c r="E70" s="4">
        <v>45679</v>
      </c>
      <c r="F70" s="4">
        <v>45679</v>
      </c>
      <c r="G70" s="8">
        <v>11231.05</v>
      </c>
      <c r="H70" s="8">
        <v>11231.05</v>
      </c>
      <c r="I70" s="5">
        <v>0</v>
      </c>
      <c r="J70" s="4">
        <v>45770</v>
      </c>
      <c r="K70" s="6">
        <f>_xlfn.DAYS(J70,F70)-30</f>
        <v>61</v>
      </c>
      <c r="L70" s="6">
        <f>K70*H70/H$135</f>
        <v>1.0402169178577243</v>
      </c>
    </row>
    <row r="71" spans="1:12" x14ac:dyDescent="0.2">
      <c r="A71" s="2" t="s">
        <v>96</v>
      </c>
      <c r="B71" s="3">
        <v>18515</v>
      </c>
      <c r="C71" s="2" t="s">
        <v>11</v>
      </c>
      <c r="D71" s="2" t="s">
        <v>106</v>
      </c>
      <c r="E71" s="4">
        <v>45679</v>
      </c>
      <c r="F71" s="4">
        <v>45679</v>
      </c>
      <c r="G71" s="8">
        <v>15167.58</v>
      </c>
      <c r="H71" s="8">
        <v>15167.58</v>
      </c>
      <c r="I71" s="5">
        <v>0</v>
      </c>
      <c r="J71" s="4">
        <v>45770</v>
      </c>
      <c r="K71" s="6">
        <f>_xlfn.DAYS(J71,F71)-30</f>
        <v>61</v>
      </c>
      <c r="L71" s="6">
        <f t="shared" ref="L71:L77" si="2">K71*H71/H$135</f>
        <v>1.4048172983790888</v>
      </c>
    </row>
    <row r="72" spans="1:12" x14ac:dyDescent="0.2">
      <c r="A72" s="2" t="s">
        <v>107</v>
      </c>
      <c r="B72" s="3">
        <v>79126</v>
      </c>
      <c r="C72" s="2" t="s">
        <v>11</v>
      </c>
      <c r="D72" s="2" t="s">
        <v>108</v>
      </c>
      <c r="E72" s="4">
        <v>45716</v>
      </c>
      <c r="F72" s="4">
        <v>45716</v>
      </c>
      <c r="G72" s="8">
        <v>2990.68</v>
      </c>
      <c r="H72" s="8">
        <v>2990.68</v>
      </c>
      <c r="I72" s="5">
        <v>0</v>
      </c>
      <c r="J72" s="4">
        <v>45757</v>
      </c>
      <c r="K72" s="6">
        <f>_xlfn.DAYS(J72,F72)-30</f>
        <v>11</v>
      </c>
      <c r="L72" s="6">
        <f t="shared" si="2"/>
        <v>4.995009845857825E-2</v>
      </c>
    </row>
    <row r="73" spans="1:12" x14ac:dyDescent="0.2">
      <c r="A73" s="2" t="s">
        <v>107</v>
      </c>
      <c r="B73" s="3">
        <v>79126</v>
      </c>
      <c r="C73" s="2" t="s">
        <v>11</v>
      </c>
      <c r="D73" s="2" t="s">
        <v>109</v>
      </c>
      <c r="E73" s="4">
        <v>45716</v>
      </c>
      <c r="F73" s="4">
        <v>45716</v>
      </c>
      <c r="G73" s="8">
        <v>3405.57</v>
      </c>
      <c r="H73" s="8">
        <v>3405.57</v>
      </c>
      <c r="I73" s="5">
        <v>0</v>
      </c>
      <c r="J73" s="4">
        <v>45757</v>
      </c>
      <c r="K73" s="6">
        <f>_xlfn.DAYS(J73,F73)-30</f>
        <v>11</v>
      </c>
      <c r="L73" s="6">
        <f t="shared" si="2"/>
        <v>5.6879558096346101E-2</v>
      </c>
    </row>
    <row r="74" spans="1:12" x14ac:dyDescent="0.2">
      <c r="A74" s="2" t="s">
        <v>107</v>
      </c>
      <c r="B74" s="3">
        <v>79126</v>
      </c>
      <c r="C74" s="2" t="s">
        <v>110</v>
      </c>
      <c r="D74" s="2"/>
      <c r="E74" s="4">
        <v>45720</v>
      </c>
      <c r="F74" s="4">
        <v>45720</v>
      </c>
      <c r="G74" s="8">
        <v>-123.05</v>
      </c>
      <c r="H74" s="8">
        <v>-123.05</v>
      </c>
      <c r="I74" s="5">
        <v>0</v>
      </c>
      <c r="J74" s="4">
        <v>45769</v>
      </c>
      <c r="K74" s="6">
        <f>_xlfn.DAYS(J74,F74)-30</f>
        <v>19</v>
      </c>
      <c r="L74" s="6">
        <f t="shared" si="2"/>
        <v>-3.5498412854490075E-3</v>
      </c>
    </row>
    <row r="75" spans="1:12" x14ac:dyDescent="0.2">
      <c r="A75" s="2" t="s">
        <v>107</v>
      </c>
      <c r="B75" s="3">
        <v>79126</v>
      </c>
      <c r="C75" s="2" t="s">
        <v>11</v>
      </c>
      <c r="D75" s="2" t="s">
        <v>111</v>
      </c>
      <c r="E75" s="4">
        <v>45777</v>
      </c>
      <c r="F75" s="4">
        <v>45777</v>
      </c>
      <c r="G75" s="8">
        <v>3300.33</v>
      </c>
      <c r="H75" s="8">
        <v>3300.33</v>
      </c>
      <c r="I75" s="5">
        <v>0</v>
      </c>
      <c r="J75" s="4">
        <v>45818</v>
      </c>
      <c r="K75" s="6">
        <f>_xlfn.DAYS(J75,F75)-30</f>
        <v>11</v>
      </c>
      <c r="L75" s="6">
        <f t="shared" si="2"/>
        <v>5.5121848023125024E-2</v>
      </c>
    </row>
    <row r="76" spans="1:12" x14ac:dyDescent="0.2">
      <c r="A76" s="2" t="s">
        <v>107</v>
      </c>
      <c r="B76" s="3">
        <v>79126</v>
      </c>
      <c r="C76" s="2" t="s">
        <v>11</v>
      </c>
      <c r="D76" s="2" t="s">
        <v>112</v>
      </c>
      <c r="E76" s="4">
        <v>45777</v>
      </c>
      <c r="F76" s="4">
        <v>45777</v>
      </c>
      <c r="G76" s="8">
        <v>3820.07</v>
      </c>
      <c r="H76" s="8">
        <v>3820.07</v>
      </c>
      <c r="I76" s="5">
        <v>0</v>
      </c>
      <c r="J76" s="4">
        <v>45818</v>
      </c>
      <c r="K76" s="6">
        <f>_xlfn.DAYS(J76,F76)-30</f>
        <v>11</v>
      </c>
      <c r="L76" s="6">
        <f t="shared" si="2"/>
        <v>6.3802503985267919E-2</v>
      </c>
    </row>
    <row r="77" spans="1:12" x14ac:dyDescent="0.2">
      <c r="A77" s="2" t="s">
        <v>113</v>
      </c>
      <c r="B77" s="3">
        <v>79250</v>
      </c>
      <c r="C77" s="2" t="s">
        <v>11</v>
      </c>
      <c r="D77" s="2" t="s">
        <v>114</v>
      </c>
      <c r="E77" s="4">
        <v>45719</v>
      </c>
      <c r="F77" s="4">
        <v>45719</v>
      </c>
      <c r="G77" s="8">
        <v>3161.43</v>
      </c>
      <c r="H77" s="8">
        <v>2663.1</v>
      </c>
      <c r="I77" s="5">
        <v>0</v>
      </c>
      <c r="J77" s="4">
        <v>45751</v>
      </c>
      <c r="K77" s="6">
        <f>_xlfn.DAYS(J77,F77)-30</f>
        <v>2</v>
      </c>
      <c r="L77" s="6">
        <f t="shared" si="2"/>
        <v>8.0870697211482302E-3</v>
      </c>
    </row>
    <row r="78" spans="1:12" x14ac:dyDescent="0.2">
      <c r="A78" s="2" t="s">
        <v>113</v>
      </c>
      <c r="B78" s="3">
        <v>79250</v>
      </c>
      <c r="C78" s="2" t="s">
        <v>11</v>
      </c>
      <c r="D78" s="2" t="s">
        <v>115</v>
      </c>
      <c r="E78" s="4">
        <v>45811</v>
      </c>
      <c r="F78" s="4">
        <v>45811</v>
      </c>
      <c r="G78" s="8">
        <v>1459.12</v>
      </c>
      <c r="H78" s="8">
        <v>1229.1199999999999</v>
      </c>
      <c r="I78" s="5">
        <v>0</v>
      </c>
      <c r="J78" s="4">
        <v>45835</v>
      </c>
      <c r="K78" s="6">
        <f>_xlfn.DAYS(J78,F78)-30</f>
        <v>-6</v>
      </c>
      <c r="L78" s="6">
        <f>K78*H78/H$135</f>
        <v>-1.1197453121164484E-2</v>
      </c>
    </row>
    <row r="79" spans="1:12" x14ac:dyDescent="0.2">
      <c r="A79" s="2" t="s">
        <v>116</v>
      </c>
      <c r="B79" s="3">
        <v>79337</v>
      </c>
      <c r="C79" s="2" t="s">
        <v>11</v>
      </c>
      <c r="D79" s="2" t="s">
        <v>117</v>
      </c>
      <c r="E79" s="4">
        <v>45728</v>
      </c>
      <c r="F79" s="4">
        <v>45728</v>
      </c>
      <c r="G79" s="8">
        <v>3840.9</v>
      </c>
      <c r="H79" s="8">
        <v>3840.9</v>
      </c>
      <c r="I79" s="5">
        <v>0</v>
      </c>
      <c r="J79" s="4">
        <v>45757</v>
      </c>
      <c r="K79" s="6">
        <f>_xlfn.DAYS(J79,F79)-30</f>
        <v>-1</v>
      </c>
      <c r="L79" s="6">
        <f t="shared" ref="L79:L91" si="3">K79*H79/H$135</f>
        <v>-5.8318549983023991E-3</v>
      </c>
    </row>
    <row r="80" spans="1:12" x14ac:dyDescent="0.2">
      <c r="A80" s="2" t="s">
        <v>116</v>
      </c>
      <c r="B80" s="3">
        <v>79337</v>
      </c>
      <c r="C80" s="2" t="s">
        <v>11</v>
      </c>
      <c r="D80" s="2" t="s">
        <v>118</v>
      </c>
      <c r="E80" s="4">
        <v>45747</v>
      </c>
      <c r="F80" s="4">
        <v>45747</v>
      </c>
      <c r="G80" s="8">
        <v>2018.1</v>
      </c>
      <c r="H80" s="8">
        <v>2018.1</v>
      </c>
      <c r="I80" s="5">
        <v>0</v>
      </c>
      <c r="J80" s="4">
        <v>45818</v>
      </c>
      <c r="K80" s="6">
        <f>_xlfn.DAYS(J80,F80)-30</f>
        <v>41</v>
      </c>
      <c r="L80" s="6">
        <f t="shared" si="3"/>
        <v>0.12563199496342964</v>
      </c>
    </row>
    <row r="81" spans="1:12" x14ac:dyDescent="0.2">
      <c r="A81" s="2" t="s">
        <v>116</v>
      </c>
      <c r="B81" s="3">
        <v>79337</v>
      </c>
      <c r="C81" s="2" t="s">
        <v>11</v>
      </c>
      <c r="D81" s="2" t="s">
        <v>119</v>
      </c>
      <c r="E81" s="4">
        <v>45777</v>
      </c>
      <c r="F81" s="4">
        <v>45777</v>
      </c>
      <c r="G81" s="8">
        <v>1953</v>
      </c>
      <c r="H81" s="8">
        <v>1953</v>
      </c>
      <c r="I81" s="5">
        <v>0</v>
      </c>
      <c r="J81" s="4">
        <v>45818</v>
      </c>
      <c r="K81" s="6">
        <f>_xlfn.DAYS(J81,F81)-30</f>
        <v>11</v>
      </c>
      <c r="L81" s="6">
        <f t="shared" si="3"/>
        <v>3.2618849990504947E-2</v>
      </c>
    </row>
    <row r="82" spans="1:12" x14ac:dyDescent="0.2">
      <c r="A82" s="2" t="s">
        <v>120</v>
      </c>
      <c r="B82" s="3">
        <v>79183</v>
      </c>
      <c r="C82" s="2" t="s">
        <v>11</v>
      </c>
      <c r="D82" s="2" t="s">
        <v>121</v>
      </c>
      <c r="E82" s="4">
        <v>45782</v>
      </c>
      <c r="F82" s="4">
        <v>45782</v>
      </c>
      <c r="G82" s="8">
        <v>295</v>
      </c>
      <c r="H82" s="8">
        <v>295</v>
      </c>
      <c r="I82" s="5">
        <v>0</v>
      </c>
      <c r="J82" s="4">
        <v>45777</v>
      </c>
      <c r="K82" s="6">
        <f>_xlfn.DAYS(J82,F82)-30</f>
        <v>-35</v>
      </c>
      <c r="L82" s="6">
        <f t="shared" si="3"/>
        <v>-1.5677029565329029E-2</v>
      </c>
    </row>
    <row r="83" spans="1:12" x14ac:dyDescent="0.2">
      <c r="A83" s="2" t="s">
        <v>122</v>
      </c>
      <c r="B83" s="3">
        <v>20073</v>
      </c>
      <c r="C83" s="2" t="s">
        <v>11</v>
      </c>
      <c r="D83" s="2" t="s">
        <v>123</v>
      </c>
      <c r="E83" s="4">
        <v>45743</v>
      </c>
      <c r="F83" s="4">
        <v>45743</v>
      </c>
      <c r="G83" s="8">
        <v>613.74</v>
      </c>
      <c r="H83" s="8">
        <v>613.74</v>
      </c>
      <c r="I83" s="5">
        <v>0</v>
      </c>
      <c r="J83" s="4">
        <v>45814</v>
      </c>
      <c r="K83" s="6">
        <f>_xlfn.DAYS(J83,F83)-30</f>
        <v>41</v>
      </c>
      <c r="L83" s="6">
        <f t="shared" si="3"/>
        <v>3.8206917689339141E-2</v>
      </c>
    </row>
    <row r="84" spans="1:12" x14ac:dyDescent="0.2">
      <c r="A84" s="2" t="s">
        <v>122</v>
      </c>
      <c r="B84" s="3">
        <v>20073</v>
      </c>
      <c r="C84" s="2" t="s">
        <v>11</v>
      </c>
      <c r="D84" s="2" t="s">
        <v>124</v>
      </c>
      <c r="E84" s="4">
        <v>45743</v>
      </c>
      <c r="F84" s="4">
        <v>45743</v>
      </c>
      <c r="G84" s="8">
        <v>697.24</v>
      </c>
      <c r="H84" s="8">
        <v>697.24</v>
      </c>
      <c r="I84" s="5">
        <v>0</v>
      </c>
      <c r="J84" s="4">
        <v>45814</v>
      </c>
      <c r="K84" s="6">
        <f>_xlfn.DAYS(J84,F84)-30</f>
        <v>41</v>
      </c>
      <c r="L84" s="6">
        <f t="shared" si="3"/>
        <v>4.3405010736981164E-2</v>
      </c>
    </row>
    <row r="85" spans="1:12" x14ac:dyDescent="0.2">
      <c r="A85" s="2" t="s">
        <v>125</v>
      </c>
      <c r="B85" s="3">
        <v>79339</v>
      </c>
      <c r="C85" s="2" t="s">
        <v>11</v>
      </c>
      <c r="D85" s="2" t="s">
        <v>28</v>
      </c>
      <c r="E85" s="4">
        <v>45730</v>
      </c>
      <c r="F85" s="4">
        <v>45730</v>
      </c>
      <c r="G85" s="8">
        <v>2720.36</v>
      </c>
      <c r="H85" s="8">
        <v>2720.36</v>
      </c>
      <c r="I85" s="5">
        <v>0</v>
      </c>
      <c r="J85" s="4">
        <v>45818</v>
      </c>
      <c r="K85" s="6">
        <f>_xlfn.DAYS(J85,F85)-30</f>
        <v>58</v>
      </c>
      <c r="L85" s="6">
        <f t="shared" si="3"/>
        <v>0.23956760490107815</v>
      </c>
    </row>
    <row r="86" spans="1:12" x14ac:dyDescent="0.2">
      <c r="A86" s="2" t="s">
        <v>125</v>
      </c>
      <c r="B86" s="3">
        <v>79339</v>
      </c>
      <c r="C86" s="2" t="s">
        <v>11</v>
      </c>
      <c r="D86" s="2" t="s">
        <v>126</v>
      </c>
      <c r="E86" s="4">
        <v>45737</v>
      </c>
      <c r="F86" s="4">
        <v>45737</v>
      </c>
      <c r="G86" s="8">
        <v>2280.36</v>
      </c>
      <c r="H86" s="8">
        <v>2280.36</v>
      </c>
      <c r="I86" s="5">
        <v>0</v>
      </c>
      <c r="J86" s="4">
        <v>45818</v>
      </c>
      <c r="K86" s="6">
        <f>_xlfn.DAYS(J86,F86)-30</f>
        <v>51</v>
      </c>
      <c r="L86" s="6">
        <f t="shared" si="3"/>
        <v>0.17658235623431276</v>
      </c>
    </row>
    <row r="87" spans="1:12" x14ac:dyDescent="0.2">
      <c r="A87" s="2" t="s">
        <v>125</v>
      </c>
      <c r="B87" s="3">
        <v>79339</v>
      </c>
      <c r="C87" s="2" t="s">
        <v>11</v>
      </c>
      <c r="D87" s="2" t="s">
        <v>127</v>
      </c>
      <c r="E87" s="4">
        <v>45747</v>
      </c>
      <c r="F87" s="4">
        <v>45747</v>
      </c>
      <c r="G87" s="8">
        <v>2059.6799999999998</v>
      </c>
      <c r="H87" s="8">
        <v>2059.6799999999998</v>
      </c>
      <c r="I87" s="5">
        <v>0</v>
      </c>
      <c r="J87" s="4">
        <v>45818</v>
      </c>
      <c r="K87" s="6">
        <f>_xlfn.DAYS(J87,F87)-30</f>
        <v>41</v>
      </c>
      <c r="L87" s="6">
        <f t="shared" si="3"/>
        <v>0.12822045854332131</v>
      </c>
    </row>
    <row r="88" spans="1:12" x14ac:dyDescent="0.2">
      <c r="A88" s="2" t="s">
        <v>125</v>
      </c>
      <c r="B88" s="3">
        <v>79339</v>
      </c>
      <c r="C88" s="2" t="s">
        <v>11</v>
      </c>
      <c r="D88" s="2" t="s">
        <v>128</v>
      </c>
      <c r="E88" s="4">
        <v>45747</v>
      </c>
      <c r="F88" s="4">
        <v>45747</v>
      </c>
      <c r="G88" s="8">
        <v>2059.6799999999998</v>
      </c>
      <c r="H88" s="8">
        <v>2059.6799999999998</v>
      </c>
      <c r="I88" s="5">
        <v>0</v>
      </c>
      <c r="J88" s="4">
        <v>45818</v>
      </c>
      <c r="K88" s="6">
        <f>_xlfn.DAYS(J88,F88)-30</f>
        <v>41</v>
      </c>
      <c r="L88" s="6">
        <f t="shared" si="3"/>
        <v>0.12822045854332131</v>
      </c>
    </row>
    <row r="89" spans="1:12" x14ac:dyDescent="0.2">
      <c r="A89" s="2" t="s">
        <v>125</v>
      </c>
      <c r="B89" s="3">
        <v>79339</v>
      </c>
      <c r="C89" s="2" t="s">
        <v>11</v>
      </c>
      <c r="D89" s="2" t="s">
        <v>129</v>
      </c>
      <c r="E89" s="4">
        <v>45762</v>
      </c>
      <c r="F89" s="4">
        <v>45762</v>
      </c>
      <c r="G89" s="8">
        <v>2280.36</v>
      </c>
      <c r="H89" s="8">
        <v>2280.36</v>
      </c>
      <c r="I89" s="5">
        <v>0</v>
      </c>
      <c r="J89" s="4">
        <v>45818</v>
      </c>
      <c r="K89" s="6">
        <f>_xlfn.DAYS(J89,F89)-30</f>
        <v>26</v>
      </c>
      <c r="L89" s="6">
        <f t="shared" si="3"/>
        <v>9.0022377688081009E-2</v>
      </c>
    </row>
    <row r="90" spans="1:12" x14ac:dyDescent="0.2">
      <c r="A90" s="2" t="s">
        <v>130</v>
      </c>
      <c r="B90" s="3">
        <v>79308</v>
      </c>
      <c r="C90" s="2" t="s">
        <v>11</v>
      </c>
      <c r="D90" s="2" t="s">
        <v>41</v>
      </c>
      <c r="E90" s="4">
        <v>45747</v>
      </c>
      <c r="F90" s="4">
        <v>45747</v>
      </c>
      <c r="G90" s="8">
        <v>2102</v>
      </c>
      <c r="H90" s="8">
        <v>2102</v>
      </c>
      <c r="I90" s="5">
        <v>0</v>
      </c>
      <c r="J90" s="4">
        <v>45784</v>
      </c>
      <c r="K90" s="6">
        <f>_xlfn.DAYS(J90,F90)-30</f>
        <v>7</v>
      </c>
      <c r="L90" s="6">
        <f t="shared" si="3"/>
        <v>2.2341095692421438E-2</v>
      </c>
    </row>
    <row r="91" spans="1:12" x14ac:dyDescent="0.2">
      <c r="A91" s="2" t="s">
        <v>130</v>
      </c>
      <c r="B91" s="3">
        <v>79308</v>
      </c>
      <c r="C91" s="2" t="s">
        <v>11</v>
      </c>
      <c r="D91" s="2" t="s">
        <v>42</v>
      </c>
      <c r="E91" s="4">
        <v>45747</v>
      </c>
      <c r="F91" s="4">
        <v>45747</v>
      </c>
      <c r="G91" s="8">
        <v>2114.5</v>
      </c>
      <c r="H91" s="8">
        <v>2114.5</v>
      </c>
      <c r="I91" s="5">
        <v>0</v>
      </c>
      <c r="J91" s="4">
        <v>45784</v>
      </c>
      <c r="K91" s="6">
        <f>_xlfn.DAYS(J91,F91)-30</f>
        <v>7</v>
      </c>
      <c r="L91" s="6">
        <f t="shared" si="3"/>
        <v>2.2473951875178463E-2</v>
      </c>
    </row>
    <row r="92" spans="1:12" x14ac:dyDescent="0.2">
      <c r="A92" s="2" t="s">
        <v>130</v>
      </c>
      <c r="B92" s="3">
        <v>79308</v>
      </c>
      <c r="C92" s="2" t="s">
        <v>11</v>
      </c>
      <c r="D92" s="2" t="s">
        <v>131</v>
      </c>
      <c r="E92" s="4">
        <v>45782</v>
      </c>
      <c r="F92" s="4">
        <v>45782</v>
      </c>
      <c r="G92" s="8">
        <v>1939.5</v>
      </c>
      <c r="H92" s="8">
        <v>1939.5</v>
      </c>
      <c r="I92" s="5">
        <v>0</v>
      </c>
      <c r="J92" s="4">
        <v>45814</v>
      </c>
      <c r="K92" s="6">
        <f>_xlfn.DAYS(J92,F92)-30</f>
        <v>2</v>
      </c>
      <c r="L92" s="6">
        <f>K92*H92/H$135</f>
        <v>5.8897043761657443E-3</v>
      </c>
    </row>
    <row r="93" spans="1:12" x14ac:dyDescent="0.2">
      <c r="A93" s="2" t="s">
        <v>132</v>
      </c>
      <c r="B93" s="3">
        <v>79264</v>
      </c>
      <c r="C93" s="2" t="s">
        <v>11</v>
      </c>
      <c r="D93" s="2" t="s">
        <v>133</v>
      </c>
      <c r="E93" s="4">
        <v>45707</v>
      </c>
      <c r="F93" s="4">
        <v>45707</v>
      </c>
      <c r="G93" s="8">
        <v>165</v>
      </c>
      <c r="H93" s="8">
        <v>165</v>
      </c>
      <c r="I93" s="5">
        <v>0</v>
      </c>
      <c r="J93" s="4">
        <v>45757</v>
      </c>
      <c r="K93" s="6">
        <f>_xlfn.DAYS(J93,F93)-30</f>
        <v>20</v>
      </c>
      <c r="L93" s="6">
        <f t="shared" ref="L93:L107" si="4">K93*H93/H$135</f>
        <v>5.0105760354078261E-3</v>
      </c>
    </row>
    <row r="94" spans="1:12" x14ac:dyDescent="0.2">
      <c r="A94" s="2" t="s">
        <v>132</v>
      </c>
      <c r="B94" s="3">
        <v>79264</v>
      </c>
      <c r="C94" s="2" t="s">
        <v>11</v>
      </c>
      <c r="D94" s="2" t="s">
        <v>134</v>
      </c>
      <c r="E94" s="4">
        <v>45712</v>
      </c>
      <c r="F94" s="4">
        <v>45712</v>
      </c>
      <c r="G94" s="8">
        <v>165</v>
      </c>
      <c r="H94" s="8">
        <v>165</v>
      </c>
      <c r="I94" s="5">
        <v>0</v>
      </c>
      <c r="J94" s="4">
        <v>45757</v>
      </c>
      <c r="K94" s="6">
        <f>_xlfn.DAYS(J94,F94)-30</f>
        <v>15</v>
      </c>
      <c r="L94" s="6">
        <f t="shared" si="4"/>
        <v>3.7579320265558693E-3</v>
      </c>
    </row>
    <row r="95" spans="1:12" x14ac:dyDescent="0.2">
      <c r="A95" s="2" t="s">
        <v>132</v>
      </c>
      <c r="B95" s="3">
        <v>79264</v>
      </c>
      <c r="C95" s="2" t="s">
        <v>11</v>
      </c>
      <c r="D95" s="2" t="s">
        <v>135</v>
      </c>
      <c r="E95" s="4">
        <v>45777</v>
      </c>
      <c r="F95" s="4">
        <v>45777</v>
      </c>
      <c r="G95" s="8">
        <v>165</v>
      </c>
      <c r="H95" s="8">
        <v>165</v>
      </c>
      <c r="I95" s="5">
        <v>0</v>
      </c>
      <c r="J95" s="4">
        <v>45814</v>
      </c>
      <c r="K95" s="6">
        <f>_xlfn.DAYS(J95,F95)-30</f>
        <v>7</v>
      </c>
      <c r="L95" s="6">
        <f t="shared" si="4"/>
        <v>1.753701612392739E-3</v>
      </c>
    </row>
    <row r="96" spans="1:12" x14ac:dyDescent="0.2">
      <c r="A96" s="2" t="s">
        <v>136</v>
      </c>
      <c r="B96" s="3">
        <v>79213</v>
      </c>
      <c r="C96" s="2" t="s">
        <v>11</v>
      </c>
      <c r="D96" s="2" t="s">
        <v>137</v>
      </c>
      <c r="E96" s="4">
        <v>45713</v>
      </c>
      <c r="F96" s="4">
        <v>45713</v>
      </c>
      <c r="G96" s="8">
        <v>150</v>
      </c>
      <c r="H96" s="8">
        <v>150</v>
      </c>
      <c r="I96" s="5">
        <v>0</v>
      </c>
      <c r="J96" s="4">
        <v>45757</v>
      </c>
      <c r="K96" s="6">
        <f>_xlfn.DAYS(J96,F96)-30</f>
        <v>14</v>
      </c>
      <c r="L96" s="6">
        <f t="shared" si="4"/>
        <v>3.1885483861686164E-3</v>
      </c>
    </row>
    <row r="97" spans="1:12" x14ac:dyDescent="0.2">
      <c r="A97" s="2" t="s">
        <v>136</v>
      </c>
      <c r="B97" s="3">
        <v>79213</v>
      </c>
      <c r="C97" s="2" t="s">
        <v>11</v>
      </c>
      <c r="D97" s="2" t="s">
        <v>138</v>
      </c>
      <c r="E97" s="4">
        <v>45716</v>
      </c>
      <c r="F97" s="4">
        <v>45716</v>
      </c>
      <c r="G97" s="8">
        <v>262</v>
      </c>
      <c r="H97" s="8">
        <v>262</v>
      </c>
      <c r="I97" s="5">
        <v>0</v>
      </c>
      <c r="J97" s="4">
        <v>45757</v>
      </c>
      <c r="K97" s="6">
        <f>_xlfn.DAYS(J97,F97)-30</f>
        <v>11</v>
      </c>
      <c r="L97" s="6">
        <f t="shared" si="4"/>
        <v>4.375903070922834E-3</v>
      </c>
    </row>
    <row r="98" spans="1:12" x14ac:dyDescent="0.2">
      <c r="A98" s="2" t="s">
        <v>136</v>
      </c>
      <c r="B98" s="3">
        <v>79213</v>
      </c>
      <c r="C98" s="2" t="s">
        <v>11</v>
      </c>
      <c r="D98" s="2" t="s">
        <v>139</v>
      </c>
      <c r="E98" s="4">
        <v>45775</v>
      </c>
      <c r="F98" s="4">
        <v>45775</v>
      </c>
      <c r="G98" s="8">
        <v>150</v>
      </c>
      <c r="H98" s="8">
        <v>150</v>
      </c>
      <c r="I98" s="5">
        <v>0</v>
      </c>
      <c r="J98" s="4">
        <v>45814</v>
      </c>
      <c r="K98" s="6">
        <f>_xlfn.DAYS(J98,F98)-30</f>
        <v>9</v>
      </c>
      <c r="L98" s="6">
        <f t="shared" si="4"/>
        <v>2.0497811053941106E-3</v>
      </c>
    </row>
    <row r="99" spans="1:12" x14ac:dyDescent="0.2">
      <c r="A99" s="2" t="s">
        <v>136</v>
      </c>
      <c r="B99" s="3">
        <v>79213</v>
      </c>
      <c r="C99" s="2" t="s">
        <v>11</v>
      </c>
      <c r="D99" s="2" t="s">
        <v>140</v>
      </c>
      <c r="E99" s="4">
        <v>45777</v>
      </c>
      <c r="F99" s="4">
        <v>45777</v>
      </c>
      <c r="G99" s="8">
        <v>262</v>
      </c>
      <c r="H99" s="8">
        <v>262</v>
      </c>
      <c r="I99" s="5">
        <v>0</v>
      </c>
      <c r="J99" s="4">
        <v>45814</v>
      </c>
      <c r="K99" s="6">
        <f>_xlfn.DAYS(J99,F99)-30</f>
        <v>7</v>
      </c>
      <c r="L99" s="6">
        <f t="shared" si="4"/>
        <v>2.7846655905872583E-3</v>
      </c>
    </row>
    <row r="100" spans="1:12" x14ac:dyDescent="0.2">
      <c r="A100" s="2" t="s">
        <v>141</v>
      </c>
      <c r="B100" s="3">
        <v>79240</v>
      </c>
      <c r="C100" s="2" t="s">
        <v>11</v>
      </c>
      <c r="D100" s="2" t="s">
        <v>142</v>
      </c>
      <c r="E100" s="4">
        <v>45716</v>
      </c>
      <c r="F100" s="4">
        <v>45716</v>
      </c>
      <c r="G100" s="8">
        <v>1166</v>
      </c>
      <c r="H100" s="8">
        <v>1166</v>
      </c>
      <c r="I100" s="5">
        <v>0</v>
      </c>
      <c r="J100" s="4">
        <v>45757</v>
      </c>
      <c r="K100" s="6">
        <f>_xlfn.DAYS(J100,F100)-30</f>
        <v>11</v>
      </c>
      <c r="L100" s="6">
        <f t="shared" si="4"/>
        <v>1.9474438857618417E-2</v>
      </c>
    </row>
    <row r="101" spans="1:12" x14ac:dyDescent="0.2">
      <c r="A101" s="2" t="s">
        <v>141</v>
      </c>
      <c r="B101" s="3">
        <v>79240</v>
      </c>
      <c r="C101" s="2" t="s">
        <v>11</v>
      </c>
      <c r="D101" s="2" t="s">
        <v>143</v>
      </c>
      <c r="E101" s="4">
        <v>45776</v>
      </c>
      <c r="F101" s="4">
        <v>45776</v>
      </c>
      <c r="G101" s="8">
        <v>1166</v>
      </c>
      <c r="H101" s="8">
        <v>1166</v>
      </c>
      <c r="I101" s="5">
        <v>0</v>
      </c>
      <c r="J101" s="4">
        <v>45814</v>
      </c>
      <c r="K101" s="6">
        <f>_xlfn.DAYS(J101,F101)-30</f>
        <v>8</v>
      </c>
      <c r="L101" s="6">
        <f t="shared" si="4"/>
        <v>1.4163228260086121E-2</v>
      </c>
    </row>
    <row r="102" spans="1:12" x14ac:dyDescent="0.2">
      <c r="A102" s="2" t="s">
        <v>144</v>
      </c>
      <c r="B102" s="3">
        <v>79246</v>
      </c>
      <c r="C102" s="2" t="s">
        <v>11</v>
      </c>
      <c r="D102" s="2" t="s">
        <v>145</v>
      </c>
      <c r="E102" s="4">
        <v>45693</v>
      </c>
      <c r="F102" s="4">
        <v>45693</v>
      </c>
      <c r="G102" s="8">
        <v>33373.550000000003</v>
      </c>
      <c r="H102" s="8">
        <v>33373.550000000003</v>
      </c>
      <c r="I102" s="5">
        <v>0</v>
      </c>
      <c r="J102" s="4">
        <v>45756</v>
      </c>
      <c r="K102" s="6">
        <f>_xlfn.DAYS(J102,F102)-30</f>
        <v>33</v>
      </c>
      <c r="L102" s="6">
        <f t="shared" si="4"/>
        <v>1.6722070984648487</v>
      </c>
    </row>
    <row r="103" spans="1:12" x14ac:dyDescent="0.2">
      <c r="A103" s="2" t="s">
        <v>144</v>
      </c>
      <c r="B103" s="3">
        <v>79246</v>
      </c>
      <c r="C103" s="2" t="s">
        <v>11</v>
      </c>
      <c r="D103" s="2" t="s">
        <v>146</v>
      </c>
      <c r="E103" s="4">
        <v>45724</v>
      </c>
      <c r="F103" s="4">
        <v>45724</v>
      </c>
      <c r="G103" s="8">
        <v>32481.35</v>
      </c>
      <c r="H103" s="8">
        <v>32481.35</v>
      </c>
      <c r="I103" s="5">
        <v>0</v>
      </c>
      <c r="J103" s="4">
        <v>45786</v>
      </c>
      <c r="K103" s="6">
        <f>_xlfn.DAYS(J103,F103)-30</f>
        <v>32</v>
      </c>
      <c r="L103" s="6">
        <f t="shared" si="4"/>
        <v>1.5781844742564264</v>
      </c>
    </row>
    <row r="104" spans="1:12" x14ac:dyDescent="0.2">
      <c r="A104" s="2" t="s">
        <v>144</v>
      </c>
      <c r="B104" s="3">
        <v>79246</v>
      </c>
      <c r="C104" s="2" t="s">
        <v>11</v>
      </c>
      <c r="D104" s="2" t="s">
        <v>147</v>
      </c>
      <c r="E104" s="4">
        <v>45750</v>
      </c>
      <c r="F104" s="4">
        <v>45750</v>
      </c>
      <c r="G104" s="8">
        <v>29501.11</v>
      </c>
      <c r="H104" s="8">
        <v>29501.11</v>
      </c>
      <c r="I104" s="5">
        <v>0</v>
      </c>
      <c r="J104" s="4">
        <v>45824</v>
      </c>
      <c r="K104" s="6">
        <f>_xlfn.DAYS(J104,F104)-30</f>
        <v>44</v>
      </c>
      <c r="L104" s="6">
        <f t="shared" si="4"/>
        <v>1.9709007304524022</v>
      </c>
    </row>
    <row r="105" spans="1:12" x14ac:dyDescent="0.2">
      <c r="A105" s="2" t="s">
        <v>144</v>
      </c>
      <c r="B105" s="3">
        <v>79246</v>
      </c>
      <c r="C105" s="2" t="s">
        <v>11</v>
      </c>
      <c r="D105" s="2" t="s">
        <v>148</v>
      </c>
      <c r="E105" s="4">
        <v>45777</v>
      </c>
      <c r="F105" s="4">
        <v>45777</v>
      </c>
      <c r="G105" s="8">
        <v>28654.78</v>
      </c>
      <c r="H105" s="8">
        <v>28654.78</v>
      </c>
      <c r="I105" s="5">
        <v>0</v>
      </c>
      <c r="J105" s="4">
        <v>45824</v>
      </c>
      <c r="K105" s="6">
        <f>_xlfn.DAYS(J105,F105)-30</f>
        <v>17</v>
      </c>
      <c r="L105" s="6">
        <f t="shared" si="4"/>
        <v>0.73963885377394512</v>
      </c>
    </row>
    <row r="106" spans="1:12" x14ac:dyDescent="0.2">
      <c r="A106" s="2" t="s">
        <v>149</v>
      </c>
      <c r="B106" s="3">
        <v>79325</v>
      </c>
      <c r="C106" s="2" t="s">
        <v>11</v>
      </c>
      <c r="D106" s="2" t="s">
        <v>150</v>
      </c>
      <c r="E106" s="4">
        <v>45726</v>
      </c>
      <c r="F106" s="4">
        <v>45726</v>
      </c>
      <c r="G106" s="8">
        <v>2811</v>
      </c>
      <c r="H106" s="8">
        <v>2811</v>
      </c>
      <c r="I106" s="5">
        <v>0</v>
      </c>
      <c r="J106" s="4">
        <v>45814</v>
      </c>
      <c r="K106" s="6">
        <f>_xlfn.DAYS(J106,F106)-30</f>
        <v>58</v>
      </c>
      <c r="L106" s="6">
        <f t="shared" si="4"/>
        <v>0.24754978656388518</v>
      </c>
    </row>
    <row r="107" spans="1:12" x14ac:dyDescent="0.2">
      <c r="A107" s="2" t="s">
        <v>149</v>
      </c>
      <c r="B107" s="3">
        <v>79325</v>
      </c>
      <c r="C107" s="2" t="s">
        <v>11</v>
      </c>
      <c r="D107" s="2" t="s">
        <v>151</v>
      </c>
      <c r="E107" s="4">
        <v>45729</v>
      </c>
      <c r="F107" s="4">
        <v>45729</v>
      </c>
      <c r="G107" s="8">
        <v>4826</v>
      </c>
      <c r="H107" s="8">
        <v>4826</v>
      </c>
      <c r="I107" s="5">
        <v>0</v>
      </c>
      <c r="J107" s="4">
        <v>45814</v>
      </c>
      <c r="K107" s="6">
        <f>_xlfn.DAYS(J107,F107)-30</f>
        <v>55</v>
      </c>
      <c r="L107" s="6">
        <f t="shared" si="4"/>
        <v>0.40301733244796945</v>
      </c>
    </row>
    <row r="108" spans="1:12" x14ac:dyDescent="0.2">
      <c r="A108" s="2" t="s">
        <v>149</v>
      </c>
      <c r="B108" s="3">
        <v>79325</v>
      </c>
      <c r="C108" s="2" t="s">
        <v>11</v>
      </c>
      <c r="D108" s="2" t="s">
        <v>152</v>
      </c>
      <c r="E108" s="4">
        <v>45777</v>
      </c>
      <c r="F108" s="4">
        <v>45777</v>
      </c>
      <c r="G108" s="8">
        <v>3510.5</v>
      </c>
      <c r="H108" s="8">
        <v>3510.5</v>
      </c>
      <c r="I108" s="5">
        <v>0</v>
      </c>
      <c r="J108" s="4">
        <v>45814</v>
      </c>
      <c r="K108" s="6">
        <f>_xlfn.DAYS(J108,F108)-30</f>
        <v>7</v>
      </c>
      <c r="L108" s="6">
        <f>K108*H108/H$135</f>
        <v>3.7311330365483092E-2</v>
      </c>
    </row>
    <row r="109" spans="1:12" x14ac:dyDescent="0.2">
      <c r="A109" s="2" t="s">
        <v>153</v>
      </c>
      <c r="B109" s="3">
        <v>172</v>
      </c>
      <c r="C109" s="2" t="s">
        <v>11</v>
      </c>
      <c r="D109" s="2" t="s">
        <v>154</v>
      </c>
      <c r="E109" s="4">
        <v>45716</v>
      </c>
      <c r="F109" s="4">
        <v>45716</v>
      </c>
      <c r="G109" s="8">
        <v>9541.92</v>
      </c>
      <c r="H109" s="8">
        <v>9541.92</v>
      </c>
      <c r="I109" s="5">
        <v>0</v>
      </c>
      <c r="J109" s="4">
        <v>45757</v>
      </c>
      <c r="K109" s="6">
        <f>_xlfn.DAYS(J109,F109)-30</f>
        <v>11</v>
      </c>
      <c r="L109" s="6">
        <f t="shared" ref="L109:L118" si="5">K109*H109/H$135</f>
        <v>0.15936838561259545</v>
      </c>
    </row>
    <row r="110" spans="1:12" x14ac:dyDescent="0.2">
      <c r="A110" s="2" t="s">
        <v>153</v>
      </c>
      <c r="B110" s="3">
        <v>172</v>
      </c>
      <c r="C110" s="2" t="s">
        <v>11</v>
      </c>
      <c r="D110" s="2" t="s">
        <v>155</v>
      </c>
      <c r="E110" s="4">
        <v>45716</v>
      </c>
      <c r="F110" s="4">
        <v>45716</v>
      </c>
      <c r="G110" s="8">
        <v>1758.71</v>
      </c>
      <c r="H110" s="8">
        <v>1758.71</v>
      </c>
      <c r="I110" s="5">
        <v>0</v>
      </c>
      <c r="J110" s="4">
        <v>45757</v>
      </c>
      <c r="K110" s="6">
        <f>_xlfn.DAYS(J110,F110)-30</f>
        <v>11</v>
      </c>
      <c r="L110" s="6">
        <f t="shared" si="5"/>
        <v>2.9373833930773658E-2</v>
      </c>
    </row>
    <row r="111" spans="1:12" x14ac:dyDescent="0.2">
      <c r="A111" s="2" t="s">
        <v>153</v>
      </c>
      <c r="B111" s="3">
        <v>172</v>
      </c>
      <c r="C111" s="2" t="s">
        <v>11</v>
      </c>
      <c r="D111" s="2" t="s">
        <v>156</v>
      </c>
      <c r="E111" s="4">
        <v>45747</v>
      </c>
      <c r="F111" s="4">
        <v>45747</v>
      </c>
      <c r="G111" s="8">
        <v>2387.77</v>
      </c>
      <c r="H111" s="8">
        <v>2387.77</v>
      </c>
      <c r="I111" s="5">
        <v>0</v>
      </c>
      <c r="J111" s="4">
        <v>45814</v>
      </c>
      <c r="K111" s="6">
        <f>_xlfn.DAYS(J111,F111)-30</f>
        <v>37</v>
      </c>
      <c r="L111" s="6">
        <f t="shared" si="5"/>
        <v>0.13414297460073712</v>
      </c>
    </row>
    <row r="112" spans="1:12" x14ac:dyDescent="0.2">
      <c r="A112" s="2" t="s">
        <v>153</v>
      </c>
      <c r="B112" s="3">
        <v>172</v>
      </c>
      <c r="C112" s="2" t="s">
        <v>11</v>
      </c>
      <c r="D112" s="2" t="s">
        <v>157</v>
      </c>
      <c r="E112" s="4">
        <v>45747</v>
      </c>
      <c r="F112" s="4">
        <v>45747</v>
      </c>
      <c r="G112" s="8">
        <v>9696.42</v>
      </c>
      <c r="H112" s="8">
        <v>9696.42</v>
      </c>
      <c r="I112" s="5">
        <v>0</v>
      </c>
      <c r="J112" s="4">
        <v>45814</v>
      </c>
      <c r="K112" s="6">
        <f>_xlfn.DAYS(J112,F112)-30</f>
        <v>37</v>
      </c>
      <c r="L112" s="6">
        <f t="shared" si="5"/>
        <v>0.54473698127461168</v>
      </c>
    </row>
    <row r="113" spans="1:12" x14ac:dyDescent="0.2">
      <c r="A113" s="2" t="s">
        <v>153</v>
      </c>
      <c r="B113" s="3">
        <v>172</v>
      </c>
      <c r="C113" s="2" t="s">
        <v>11</v>
      </c>
      <c r="D113" s="2" t="s">
        <v>158</v>
      </c>
      <c r="E113" s="4">
        <v>45777</v>
      </c>
      <c r="F113" s="4">
        <v>45777</v>
      </c>
      <c r="G113" s="8">
        <v>1772</v>
      </c>
      <c r="H113" s="8">
        <v>1772</v>
      </c>
      <c r="I113" s="5">
        <v>0</v>
      </c>
      <c r="J113" s="4">
        <v>45814</v>
      </c>
      <c r="K113" s="6">
        <f>_xlfn.DAYS(J113,F113)-30</f>
        <v>7</v>
      </c>
      <c r="L113" s="6">
        <f t="shared" si="5"/>
        <v>1.883369246763596E-2</v>
      </c>
    </row>
    <row r="114" spans="1:12" x14ac:dyDescent="0.2">
      <c r="A114" s="2" t="s">
        <v>153</v>
      </c>
      <c r="B114" s="3">
        <v>172</v>
      </c>
      <c r="C114" s="2" t="s">
        <v>11</v>
      </c>
      <c r="D114" s="2" t="s">
        <v>159</v>
      </c>
      <c r="E114" s="4">
        <v>45777</v>
      </c>
      <c r="F114" s="4">
        <v>45777</v>
      </c>
      <c r="G114" s="8">
        <v>9443.0400000000009</v>
      </c>
      <c r="H114" s="8">
        <v>9443.0400000000009</v>
      </c>
      <c r="I114" s="5">
        <v>0</v>
      </c>
      <c r="J114" s="4">
        <v>45814</v>
      </c>
      <c r="K114" s="6">
        <f>_xlfn.DAYS(J114,F114)-30</f>
        <v>7</v>
      </c>
      <c r="L114" s="6">
        <f t="shared" si="5"/>
        <v>0.1003652998417523</v>
      </c>
    </row>
    <row r="115" spans="1:12" x14ac:dyDescent="0.2">
      <c r="A115" s="2" t="s">
        <v>160</v>
      </c>
      <c r="B115" s="3">
        <v>79294</v>
      </c>
      <c r="C115" s="2" t="s">
        <v>11</v>
      </c>
      <c r="D115" s="2" t="s">
        <v>161</v>
      </c>
      <c r="E115" s="4">
        <v>45742</v>
      </c>
      <c r="F115" s="4">
        <v>45742</v>
      </c>
      <c r="G115" s="8">
        <v>729.75</v>
      </c>
      <c r="H115" s="8">
        <v>729.75</v>
      </c>
      <c r="I115" s="5">
        <v>0</v>
      </c>
      <c r="J115" s="4">
        <v>45770</v>
      </c>
      <c r="K115" s="6">
        <f>_xlfn.DAYS(J115,F115)-30</f>
        <v>-2</v>
      </c>
      <c r="L115" s="6">
        <f t="shared" si="5"/>
        <v>-2.2160411283871882E-3</v>
      </c>
    </row>
    <row r="116" spans="1:12" x14ac:dyDescent="0.2">
      <c r="A116" s="2" t="s">
        <v>160</v>
      </c>
      <c r="B116" s="3">
        <v>79294</v>
      </c>
      <c r="C116" s="2" t="s">
        <v>11</v>
      </c>
      <c r="D116" s="2" t="s">
        <v>162</v>
      </c>
      <c r="E116" s="4">
        <v>45776</v>
      </c>
      <c r="F116" s="4">
        <v>45776</v>
      </c>
      <c r="G116" s="8">
        <v>937.67</v>
      </c>
      <c r="H116" s="8">
        <v>937.67</v>
      </c>
      <c r="I116" s="5">
        <v>0</v>
      </c>
      <c r="J116" s="4">
        <v>45807</v>
      </c>
      <c r="K116" s="6">
        <f>_xlfn.DAYS(J116,F116)-30</f>
        <v>1</v>
      </c>
      <c r="L116" s="6">
        <f t="shared" si="5"/>
        <v>1.4237172215517744E-3</v>
      </c>
    </row>
    <row r="117" spans="1:12" x14ac:dyDescent="0.2">
      <c r="A117" s="2" t="s">
        <v>160</v>
      </c>
      <c r="B117" s="3">
        <v>79294</v>
      </c>
      <c r="C117" s="2" t="s">
        <v>11</v>
      </c>
      <c r="D117" s="2" t="s">
        <v>64</v>
      </c>
      <c r="E117" s="4">
        <v>45808</v>
      </c>
      <c r="F117" s="4">
        <v>45808</v>
      </c>
      <c r="G117" s="8">
        <v>651.78</v>
      </c>
      <c r="H117" s="8">
        <v>651.78</v>
      </c>
      <c r="I117" s="5">
        <v>0</v>
      </c>
      <c r="J117" s="4">
        <v>45835</v>
      </c>
      <c r="K117" s="6">
        <f>_xlfn.DAYS(J117,F117)-30</f>
        <v>-3</v>
      </c>
      <c r="L117" s="6">
        <f t="shared" si="5"/>
        <v>-2.9689029530528296E-3</v>
      </c>
    </row>
    <row r="118" spans="1:12" x14ac:dyDescent="0.2">
      <c r="A118" s="2" t="s">
        <v>163</v>
      </c>
      <c r="B118" s="3">
        <v>79345</v>
      </c>
      <c r="C118" s="2" t="s">
        <v>11</v>
      </c>
      <c r="D118" s="2" t="s">
        <v>164</v>
      </c>
      <c r="E118" s="4">
        <v>45716</v>
      </c>
      <c r="F118" s="4">
        <v>45716</v>
      </c>
      <c r="G118" s="8">
        <v>939.4</v>
      </c>
      <c r="H118" s="8">
        <v>939.4</v>
      </c>
      <c r="I118" s="5">
        <v>0</v>
      </c>
      <c r="J118" s="4">
        <v>45757</v>
      </c>
      <c r="K118" s="6">
        <f>_xlfn.DAYS(J118,F118)-30</f>
        <v>11</v>
      </c>
      <c r="L118" s="6">
        <f t="shared" si="5"/>
        <v>1.5689783758873706E-2</v>
      </c>
    </row>
    <row r="119" spans="1:12" x14ac:dyDescent="0.2">
      <c r="A119" s="2" t="s">
        <v>163</v>
      </c>
      <c r="B119" s="3">
        <v>79345</v>
      </c>
      <c r="C119" s="2" t="s">
        <v>11</v>
      </c>
      <c r="D119" s="2" t="s">
        <v>165</v>
      </c>
      <c r="E119" s="4">
        <v>45716</v>
      </c>
      <c r="F119" s="4">
        <v>45716</v>
      </c>
      <c r="G119" s="8">
        <v>3397.22</v>
      </c>
      <c r="H119" s="8">
        <v>3397.22</v>
      </c>
      <c r="I119" s="5">
        <v>0</v>
      </c>
      <c r="J119" s="4">
        <v>45757</v>
      </c>
      <c r="K119" s="6">
        <f>_xlfn.DAYS(J119,F119)-30</f>
        <v>11</v>
      </c>
      <c r="L119" s="6">
        <f>K119*H119/H$135</f>
        <v>5.6740097063360577E-2</v>
      </c>
    </row>
    <row r="120" spans="1:12" x14ac:dyDescent="0.2">
      <c r="A120" s="2" t="s">
        <v>163</v>
      </c>
      <c r="B120" s="3">
        <v>79345</v>
      </c>
      <c r="C120" s="2" t="s">
        <v>11</v>
      </c>
      <c r="D120" s="2" t="s">
        <v>166</v>
      </c>
      <c r="E120" s="4">
        <v>45747</v>
      </c>
      <c r="F120" s="4">
        <v>45747</v>
      </c>
      <c r="G120" s="8">
        <v>2443.4699999999998</v>
      </c>
      <c r="H120" s="8">
        <v>2443.4699999999998</v>
      </c>
      <c r="I120" s="5">
        <v>0</v>
      </c>
      <c r="J120" s="4">
        <v>45818</v>
      </c>
      <c r="K120" s="6">
        <f>_xlfn.DAYS(J120,F120)-30</f>
        <v>41</v>
      </c>
      <c r="L120" s="6">
        <f t="shared" ref="L120:L133" si="6">K120*H120/H$135</f>
        <v>0.15211238825295645</v>
      </c>
    </row>
    <row r="121" spans="1:12" x14ac:dyDescent="0.2">
      <c r="A121" s="2" t="s">
        <v>163</v>
      </c>
      <c r="B121" s="3">
        <v>79345</v>
      </c>
      <c r="C121" s="2" t="s">
        <v>11</v>
      </c>
      <c r="D121" s="2" t="s">
        <v>167</v>
      </c>
      <c r="E121" s="4">
        <v>45747</v>
      </c>
      <c r="F121" s="4">
        <v>45747</v>
      </c>
      <c r="G121" s="8">
        <v>3928.03</v>
      </c>
      <c r="H121" s="8">
        <v>3928.03</v>
      </c>
      <c r="I121" s="5">
        <v>0</v>
      </c>
      <c r="J121" s="4">
        <v>45818</v>
      </c>
      <c r="K121" s="6">
        <f>_xlfn.DAYS(J121,F121)-30</f>
        <v>41</v>
      </c>
      <c r="L121" s="6">
        <f t="shared" si="6"/>
        <v>0.2445301249572373</v>
      </c>
    </row>
    <row r="122" spans="1:12" x14ac:dyDescent="0.2">
      <c r="A122" s="2" t="s">
        <v>163</v>
      </c>
      <c r="B122" s="3">
        <v>79345</v>
      </c>
      <c r="C122" s="2" t="s">
        <v>11</v>
      </c>
      <c r="D122" s="2" t="s">
        <v>168</v>
      </c>
      <c r="E122" s="4">
        <v>45777</v>
      </c>
      <c r="F122" s="4">
        <v>45777</v>
      </c>
      <c r="G122" s="8">
        <v>2733.74</v>
      </c>
      <c r="H122" s="8">
        <v>2733.74</v>
      </c>
      <c r="I122" s="5">
        <v>0</v>
      </c>
      <c r="J122" s="4">
        <v>45818</v>
      </c>
      <c r="K122" s="6">
        <f>_xlfn.DAYS(J122,F122)-30</f>
        <v>11</v>
      </c>
      <c r="L122" s="6">
        <f t="shared" si="6"/>
        <v>4.5658707103452628E-2</v>
      </c>
    </row>
    <row r="123" spans="1:12" x14ac:dyDescent="0.2">
      <c r="A123" s="2" t="s">
        <v>163</v>
      </c>
      <c r="B123" s="3">
        <v>79345</v>
      </c>
      <c r="C123" s="2" t="s">
        <v>11</v>
      </c>
      <c r="D123" s="2" t="s">
        <v>169</v>
      </c>
      <c r="E123" s="4">
        <v>45777</v>
      </c>
      <c r="F123" s="4">
        <v>45777</v>
      </c>
      <c r="G123" s="8">
        <v>2912.27</v>
      </c>
      <c r="H123" s="8">
        <v>2912.27</v>
      </c>
      <c r="I123" s="5">
        <v>0</v>
      </c>
      <c r="J123" s="4">
        <v>45818</v>
      </c>
      <c r="K123" s="6">
        <f>_xlfn.DAYS(J123,F123)-30</f>
        <v>11</v>
      </c>
      <c r="L123" s="6">
        <f t="shared" si="6"/>
        <v>4.864050090212383E-2</v>
      </c>
    </row>
    <row r="124" spans="1:12" x14ac:dyDescent="0.2">
      <c r="A124" s="2" t="s">
        <v>163</v>
      </c>
      <c r="B124" s="3">
        <v>79345</v>
      </c>
      <c r="C124" s="2" t="s">
        <v>11</v>
      </c>
      <c r="D124" s="2" t="s">
        <v>170</v>
      </c>
      <c r="E124" s="4">
        <v>45777</v>
      </c>
      <c r="F124" s="4">
        <v>45777</v>
      </c>
      <c r="G124" s="8">
        <v>290</v>
      </c>
      <c r="H124" s="8">
        <v>290</v>
      </c>
      <c r="I124" s="5">
        <v>0</v>
      </c>
      <c r="J124" s="4">
        <v>45818</v>
      </c>
      <c r="K124" s="6">
        <f>_xlfn.DAYS(J124,F124)-30</f>
        <v>11</v>
      </c>
      <c r="L124" s="6">
        <f t="shared" si="6"/>
        <v>4.8435568342275652E-3</v>
      </c>
    </row>
    <row r="125" spans="1:12" x14ac:dyDescent="0.2">
      <c r="A125" s="2" t="s">
        <v>163</v>
      </c>
      <c r="B125" s="3">
        <v>79345</v>
      </c>
      <c r="C125" s="2" t="s">
        <v>11</v>
      </c>
      <c r="D125" s="2" t="s">
        <v>171</v>
      </c>
      <c r="E125" s="4">
        <v>45777</v>
      </c>
      <c r="F125" s="4">
        <v>45777</v>
      </c>
      <c r="G125" s="8">
        <v>715.42</v>
      </c>
      <c r="H125" s="8">
        <v>715.42</v>
      </c>
      <c r="I125" s="5">
        <v>0</v>
      </c>
      <c r="J125" s="4">
        <v>45818</v>
      </c>
      <c r="K125" s="6">
        <f>_xlfn.DAYS(J125,F125)-30</f>
        <v>11</v>
      </c>
      <c r="L125" s="6">
        <f t="shared" si="6"/>
        <v>1.1948887690838222E-2</v>
      </c>
    </row>
    <row r="126" spans="1:12" x14ac:dyDescent="0.2">
      <c r="A126" s="2" t="s">
        <v>172</v>
      </c>
      <c r="B126" s="3">
        <v>79349</v>
      </c>
      <c r="C126" s="2" t="s">
        <v>11</v>
      </c>
      <c r="D126" s="2" t="s">
        <v>173</v>
      </c>
      <c r="E126" s="4">
        <v>45783</v>
      </c>
      <c r="F126" s="4">
        <v>45783</v>
      </c>
      <c r="G126" s="8">
        <v>1835.78</v>
      </c>
      <c r="H126" s="8">
        <v>1835.78</v>
      </c>
      <c r="I126" s="5">
        <v>0</v>
      </c>
      <c r="J126" s="4">
        <v>45814</v>
      </c>
      <c r="K126" s="6">
        <f>_xlfn.DAYS(J126,F126)-30</f>
        <v>1</v>
      </c>
      <c r="L126" s="6">
        <f t="shared" si="6"/>
        <v>2.7873682649336299E-3</v>
      </c>
    </row>
    <row r="127" spans="1:12" x14ac:dyDescent="0.2">
      <c r="A127" s="2" t="s">
        <v>174</v>
      </c>
      <c r="B127" s="3">
        <v>79163</v>
      </c>
      <c r="C127" s="2" t="s">
        <v>11</v>
      </c>
      <c r="D127" s="2" t="s">
        <v>175</v>
      </c>
      <c r="E127" s="4">
        <v>45757</v>
      </c>
      <c r="F127" s="4">
        <v>45757</v>
      </c>
      <c r="G127" s="8">
        <v>146.75</v>
      </c>
      <c r="H127" s="8">
        <v>146.75</v>
      </c>
      <c r="I127" s="5">
        <v>0</v>
      </c>
      <c r="J127" s="4">
        <v>45814</v>
      </c>
      <c r="K127" s="6">
        <f>_xlfn.DAYS(J127,F127)-30</f>
        <v>27</v>
      </c>
      <c r="L127" s="6">
        <f t="shared" si="6"/>
        <v>6.016107544331714E-3</v>
      </c>
    </row>
    <row r="128" spans="1:12" x14ac:dyDescent="0.2">
      <c r="A128" s="2" t="s">
        <v>176</v>
      </c>
      <c r="B128" s="3">
        <v>79128</v>
      </c>
      <c r="C128" s="2" t="s">
        <v>11</v>
      </c>
      <c r="D128" s="2" t="s">
        <v>177</v>
      </c>
      <c r="E128" s="4">
        <v>45707</v>
      </c>
      <c r="F128" s="4">
        <v>45707</v>
      </c>
      <c r="G128" s="8">
        <v>8210</v>
      </c>
      <c r="H128" s="8">
        <v>8210</v>
      </c>
      <c r="I128" s="5">
        <v>0</v>
      </c>
      <c r="J128" s="4">
        <v>45757</v>
      </c>
      <c r="K128" s="6">
        <f>_xlfn.DAYS(J128,F128)-30</f>
        <v>20</v>
      </c>
      <c r="L128" s="6">
        <f t="shared" si="6"/>
        <v>0.24931411667089848</v>
      </c>
    </row>
    <row r="129" spans="1:12" x14ac:dyDescent="0.2">
      <c r="A129" s="2" t="s">
        <v>176</v>
      </c>
      <c r="B129" s="3">
        <v>79128</v>
      </c>
      <c r="C129" s="2" t="s">
        <v>11</v>
      </c>
      <c r="D129" s="2" t="s">
        <v>178</v>
      </c>
      <c r="E129" s="4">
        <v>45716</v>
      </c>
      <c r="F129" s="4">
        <v>45716</v>
      </c>
      <c r="G129" s="8">
        <v>7280</v>
      </c>
      <c r="H129" s="8">
        <v>7280</v>
      </c>
      <c r="I129" s="5">
        <v>0</v>
      </c>
      <c r="J129" s="4">
        <v>45757</v>
      </c>
      <c r="K129" s="6">
        <f>_xlfn.DAYS(J129,F129)-30</f>
        <v>11</v>
      </c>
      <c r="L129" s="6">
        <f t="shared" si="6"/>
        <v>0.12158997845922991</v>
      </c>
    </row>
    <row r="130" spans="1:12" x14ac:dyDescent="0.2">
      <c r="A130" s="2" t="s">
        <v>176</v>
      </c>
      <c r="B130" s="3">
        <v>79128</v>
      </c>
      <c r="C130" s="2" t="s">
        <v>11</v>
      </c>
      <c r="D130" s="2" t="s">
        <v>179</v>
      </c>
      <c r="E130" s="4">
        <v>45747</v>
      </c>
      <c r="F130" s="4">
        <v>45747</v>
      </c>
      <c r="G130" s="8">
        <v>8060</v>
      </c>
      <c r="H130" s="8">
        <v>8060</v>
      </c>
      <c r="I130" s="5">
        <v>0</v>
      </c>
      <c r="J130" s="4">
        <v>45818</v>
      </c>
      <c r="K130" s="6">
        <f>_xlfn.DAYS(J130,F130)-30</f>
        <v>41</v>
      </c>
      <c r="L130" s="6">
        <f t="shared" si="6"/>
        <v>0.50175604747299096</v>
      </c>
    </row>
    <row r="131" spans="1:12" x14ac:dyDescent="0.2">
      <c r="A131" s="2" t="s">
        <v>180</v>
      </c>
      <c r="B131" s="3">
        <v>79185</v>
      </c>
      <c r="C131" s="2" t="s">
        <v>11</v>
      </c>
      <c r="D131" s="2" t="s">
        <v>181</v>
      </c>
      <c r="E131" s="4">
        <v>45785</v>
      </c>
      <c r="F131" s="4">
        <v>45785</v>
      </c>
      <c r="G131" s="8">
        <v>122</v>
      </c>
      <c r="H131" s="8">
        <v>122</v>
      </c>
      <c r="I131" s="5">
        <v>0</v>
      </c>
      <c r="J131" s="4">
        <v>45805</v>
      </c>
      <c r="K131" s="6">
        <f>_xlfn.DAYS(J131,F131)-30</f>
        <v>-10</v>
      </c>
      <c r="L131" s="6">
        <f t="shared" si="6"/>
        <v>-1.8523947767265295E-3</v>
      </c>
    </row>
    <row r="132" spans="1:12" x14ac:dyDescent="0.2">
      <c r="A132" s="2" t="s">
        <v>182</v>
      </c>
      <c r="B132" s="3">
        <v>79348</v>
      </c>
      <c r="C132" s="2" t="s">
        <v>11</v>
      </c>
      <c r="D132" s="2" t="s">
        <v>64</v>
      </c>
      <c r="E132" s="4">
        <v>45757</v>
      </c>
      <c r="F132" s="4">
        <v>45757</v>
      </c>
      <c r="G132" s="8">
        <v>6764.5</v>
      </c>
      <c r="H132" s="8">
        <v>6764.5</v>
      </c>
      <c r="I132" s="5">
        <v>0</v>
      </c>
      <c r="J132" s="4">
        <v>45784</v>
      </c>
      <c r="K132" s="6">
        <f>_xlfn.DAYS(J132,F132)-30</f>
        <v>-3</v>
      </c>
      <c r="L132" s="6">
        <f t="shared" si="6"/>
        <v>-3.081276508319658E-2</v>
      </c>
    </row>
    <row r="133" spans="1:12" x14ac:dyDescent="0.2">
      <c r="A133" s="2" t="s">
        <v>182</v>
      </c>
      <c r="B133" s="3">
        <v>79348</v>
      </c>
      <c r="C133" s="2" t="s">
        <v>11</v>
      </c>
      <c r="D133" s="2" t="s">
        <v>37</v>
      </c>
      <c r="E133" s="4">
        <v>45783</v>
      </c>
      <c r="F133" s="4">
        <v>45783</v>
      </c>
      <c r="G133" s="8">
        <v>2114.54</v>
      </c>
      <c r="H133" s="8">
        <v>2114.54</v>
      </c>
      <c r="I133" s="5">
        <v>0</v>
      </c>
      <c r="J133" s="4">
        <v>45814</v>
      </c>
      <c r="K133" s="6">
        <f>_xlfn.DAYS(J133,F133)-30</f>
        <v>1</v>
      </c>
      <c r="L133" s="6">
        <f t="shared" si="6"/>
        <v>3.2106252878518981E-3</v>
      </c>
    </row>
    <row r="135" spans="1:12" x14ac:dyDescent="0.2">
      <c r="G135" s="10" t="s">
        <v>185</v>
      </c>
      <c r="H135" s="10">
        <f>SUM(H2:H134)</f>
        <v>658606.91000000027</v>
      </c>
      <c r="I135" s="11"/>
      <c r="J135" s="11"/>
      <c r="K135" s="11" t="s">
        <v>186</v>
      </c>
      <c r="L135" s="12">
        <f>SUM(L2:L134)</f>
        <v>55.562240487273321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27959</dc:creator>
  <cp:lastModifiedBy>Alfina Di Silvestro</cp:lastModifiedBy>
  <dcterms:created xsi:type="dcterms:W3CDTF">2026-01-07T13:18:13Z</dcterms:created>
  <dcterms:modified xsi:type="dcterms:W3CDTF">2026-02-09T11:51:00Z</dcterms:modified>
</cp:coreProperties>
</file>