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_Amministrazione\Indicatore pagamenti\2025\"/>
    </mc:Choice>
  </mc:AlternateContent>
  <xr:revisionPtr revIDLastSave="0" documentId="13_ncr:1_{EC0BE955-E0F8-4464-814F-9E41CFD1BF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1" l="1"/>
  <c r="L2" i="1" s="1"/>
  <c r="L101" i="1"/>
  <c r="L102" i="1"/>
  <c r="L103" i="1"/>
  <c r="L10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73" i="1"/>
  <c r="L74" i="1"/>
  <c r="L75" i="1"/>
  <c r="L76" i="1"/>
  <c r="L77" i="1"/>
  <c r="L78" i="1"/>
  <c r="L79" i="1"/>
  <c r="L80" i="1"/>
  <c r="L81" i="1"/>
  <c r="L82" i="1"/>
  <c r="L83" i="1"/>
  <c r="L84" i="1"/>
  <c r="L64" i="1"/>
  <c r="L65" i="1"/>
  <c r="L66" i="1"/>
  <c r="L67" i="1"/>
  <c r="L68" i="1"/>
  <c r="L69" i="1"/>
  <c r="L70" i="1"/>
  <c r="L71" i="1"/>
  <c r="L72" i="1"/>
  <c r="L52" i="1"/>
  <c r="L53" i="1"/>
  <c r="L54" i="1"/>
  <c r="L55" i="1"/>
  <c r="L56" i="1"/>
  <c r="L57" i="1"/>
  <c r="L58" i="1"/>
  <c r="L59" i="1"/>
  <c r="L60" i="1"/>
  <c r="L61" i="1"/>
  <c r="L62" i="1"/>
  <c r="L63" i="1"/>
  <c r="L40" i="1"/>
  <c r="L41" i="1"/>
  <c r="L42" i="1"/>
  <c r="L43" i="1"/>
  <c r="L44" i="1"/>
  <c r="L45" i="1"/>
  <c r="L46" i="1"/>
  <c r="L47" i="1"/>
  <c r="L48" i="1"/>
  <c r="L49" i="1"/>
  <c r="L50" i="1"/>
  <c r="L51" i="1"/>
  <c r="L28" i="1"/>
  <c r="L29" i="1"/>
  <c r="L30" i="1"/>
  <c r="L31" i="1"/>
  <c r="L32" i="1"/>
  <c r="L33" i="1"/>
  <c r="L34" i="1"/>
  <c r="L35" i="1"/>
  <c r="L36" i="1"/>
  <c r="L37" i="1"/>
  <c r="L38" i="1"/>
  <c r="L39" i="1"/>
  <c r="L18" i="1"/>
  <c r="L19" i="1"/>
  <c r="L20" i="1"/>
  <c r="L21" i="1"/>
  <c r="L22" i="1"/>
  <c r="L23" i="1"/>
  <c r="L24" i="1"/>
  <c r="L25" i="1"/>
  <c r="L26" i="1"/>
  <c r="L27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3" i="1"/>
  <c r="H106" i="1"/>
  <c r="K99" i="1"/>
  <c r="K100" i="1"/>
  <c r="K101" i="1"/>
  <c r="K102" i="1"/>
  <c r="K103" i="1"/>
  <c r="K104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68" i="1"/>
  <c r="K69" i="1"/>
  <c r="K70" i="1"/>
  <c r="K71" i="1"/>
  <c r="K72" i="1"/>
  <c r="K73" i="1"/>
  <c r="K74" i="1"/>
  <c r="K75" i="1"/>
  <c r="K76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45" i="1"/>
  <c r="K46" i="1"/>
  <c r="K47" i="1"/>
  <c r="K48" i="1"/>
  <c r="K49" i="1"/>
  <c r="K50" i="1"/>
  <c r="K51" i="1"/>
  <c r="K52" i="1"/>
  <c r="K53" i="1"/>
  <c r="K54" i="1"/>
  <c r="K34" i="1"/>
  <c r="K35" i="1"/>
  <c r="K36" i="1"/>
  <c r="K37" i="1"/>
  <c r="K38" i="1"/>
  <c r="K39" i="1"/>
  <c r="K40" i="1"/>
  <c r="K41" i="1"/>
  <c r="K42" i="1"/>
  <c r="K43" i="1"/>
  <c r="K44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" i="1"/>
  <c r="L106" i="1" l="1"/>
</calcChain>
</file>

<file path=xl/sharedStrings.xml><?xml version="1.0" encoding="utf-8"?>
<sst xmlns="http://schemas.openxmlformats.org/spreadsheetml/2006/main" count="323" uniqueCount="172">
  <si>
    <t>Ragione sociale</t>
  </si>
  <si>
    <t>Codice</t>
  </si>
  <si>
    <t>Rif. documento - Tipo</t>
  </si>
  <si>
    <t>Rif. documento - Numero</t>
  </si>
  <si>
    <t>Rif. documento - Data</t>
  </si>
  <si>
    <t>Data scadenza</t>
  </si>
  <si>
    <t>Importo scadenza</t>
  </si>
  <si>
    <t>Importo pagato 2025</t>
  </si>
  <si>
    <t>Importo pagato altri esercizi</t>
  </si>
  <si>
    <t>Data pagamento</t>
  </si>
  <si>
    <t xml:space="preserve"> ADS automated data systems S.p.A.</t>
  </si>
  <si>
    <t>Ft</t>
  </si>
  <si>
    <t>25260096</t>
  </si>
  <si>
    <t xml:space="preserve"> ALDIA COOPERATIVA SOCIALE</t>
  </si>
  <si>
    <t>12819/A</t>
  </si>
  <si>
    <t>548/A</t>
  </si>
  <si>
    <t>1583/A</t>
  </si>
  <si>
    <t xml:space="preserve"> ALEIMAR ORGANIZZAZIONE DI VOLONTARIATO</t>
  </si>
  <si>
    <t>1</t>
  </si>
  <si>
    <t xml:space="preserve"> ALSCO ITALIA SRL</t>
  </si>
  <si>
    <t>2002982</t>
  </si>
  <si>
    <t>2000015</t>
  </si>
  <si>
    <t xml:space="preserve"> ALTRA VIA SOCIETA' COOPERATIVA SOCIALE</t>
  </si>
  <si>
    <t>164/PA</t>
  </si>
  <si>
    <t>3/PA</t>
  </si>
  <si>
    <t xml:space="preserve"> ASSOCIAZIONE CASA LUISA ONLUS IL MARSUPIO</t>
  </si>
  <si>
    <t>Na</t>
  </si>
  <si>
    <t>166/2024</t>
  </si>
  <si>
    <t xml:space="preserve"> ASSOCIAZIONE IL GRANELLO DI SENAPE ODV</t>
  </si>
  <si>
    <t>3/2025</t>
  </si>
  <si>
    <t xml:space="preserve"> AZIENDA SPECIALE RETESALUTE</t>
  </si>
  <si>
    <t>32/NOPA</t>
  </si>
  <si>
    <t xml:space="preserve"> BIFFI PAOLA</t>
  </si>
  <si>
    <t>26/E-2024</t>
  </si>
  <si>
    <t>2/E-2025</t>
  </si>
  <si>
    <t>4/E-2025</t>
  </si>
  <si>
    <t xml:space="preserve"> Brunetti Valeria Maria Liliana</t>
  </si>
  <si>
    <t>116</t>
  </si>
  <si>
    <t xml:space="preserve"> BUGAN SRL Socio Unico</t>
  </si>
  <si>
    <t>FPR 350/24</t>
  </si>
  <si>
    <t xml:space="preserve"> C.A.O.S. SOCIETA' COOPERATIVA SOCIALE</t>
  </si>
  <si>
    <t>01/000278</t>
  </si>
  <si>
    <t xml:space="preserve"> CASTIGLIOLA MARTA</t>
  </si>
  <si>
    <t>18/001</t>
  </si>
  <si>
    <t>1/001</t>
  </si>
  <si>
    <t xml:space="preserve"> CONSORZIO COMUNITÀ BRIANZA</t>
  </si>
  <si>
    <t>12 PA</t>
  </si>
  <si>
    <t>72 PA</t>
  </si>
  <si>
    <t xml:space="preserve"> Consorzio Desio Brianza ASC</t>
  </si>
  <si>
    <t>97</t>
  </si>
  <si>
    <t>525</t>
  </si>
  <si>
    <t xml:space="preserve"> COOP. SOCIALE START</t>
  </si>
  <si>
    <t>1202/PA</t>
  </si>
  <si>
    <t>1203/PA</t>
  </si>
  <si>
    <t>86/PA</t>
  </si>
  <si>
    <t>121/PA</t>
  </si>
  <si>
    <t xml:space="preserve"> Cooperativa  Sociale Lo Scudo</t>
  </si>
  <si>
    <t>FPR 56/24</t>
  </si>
  <si>
    <t xml:space="preserve"> COOPERATIVA IL PORTICO COOP.SOCIALE A R.L.</t>
  </si>
  <si>
    <t>A/484</t>
  </si>
  <si>
    <t>A/531</t>
  </si>
  <si>
    <t xml:space="preserve"> COOPERATIVA SOCIALE PROGETTO A</t>
  </si>
  <si>
    <t>319</t>
  </si>
  <si>
    <t>320</t>
  </si>
  <si>
    <t xml:space="preserve"> CREMASCOLI MARCO</t>
  </si>
  <si>
    <t>757</t>
  </si>
  <si>
    <t>14</t>
  </si>
  <si>
    <t>102</t>
  </si>
  <si>
    <t xml:space="preserve"> DAY RISTOSERVICE SPA</t>
  </si>
  <si>
    <t>V0-8636</t>
  </si>
  <si>
    <t>Nc</t>
  </si>
  <si>
    <t>R2-603</t>
  </si>
  <si>
    <t>V0-21539</t>
  </si>
  <si>
    <t>V0-23638</t>
  </si>
  <si>
    <t>V0-23639</t>
  </si>
  <si>
    <t xml:space="preserve"> De Tullio Ivana</t>
  </si>
  <si>
    <t>11/E-2024</t>
  </si>
  <si>
    <t>12/E-2024</t>
  </si>
  <si>
    <t>3/E-2025</t>
  </si>
  <si>
    <t xml:space="preserve"> DEGOLA Prof. VELIO VINCENZO</t>
  </si>
  <si>
    <t>FPR 1/25</t>
  </si>
  <si>
    <t>FPR 2/25</t>
  </si>
  <si>
    <t xml:space="preserve"> FONDAZIONE TUENDELEE ONLUS</t>
  </si>
  <si>
    <t>144</t>
  </si>
  <si>
    <t>155</t>
  </si>
  <si>
    <t>151</t>
  </si>
  <si>
    <t xml:space="preserve"> FORMEL SRL - SETTORE EDITORIA</t>
  </si>
  <si>
    <t>2025-24L</t>
  </si>
  <si>
    <t xml:space="preserve"> GHENOS COOPERATIVA SOCIALE A R.L.</t>
  </si>
  <si>
    <t>21</t>
  </si>
  <si>
    <t xml:space="preserve"> INTESA SANPAOLO S.P.A.</t>
  </si>
  <si>
    <t>01S620252181002747</t>
  </si>
  <si>
    <t xml:space="preserve"> KYOCERA DOCUMENT SOLUTION ITALIA SPA</t>
  </si>
  <si>
    <t>1010938131</t>
  </si>
  <si>
    <t xml:space="preserve"> LA CASA DAVANTI AL SOLE SOCIET A COOPERATIVA SOCIALE A R.L.</t>
  </si>
  <si>
    <t>479E</t>
  </si>
  <si>
    <t xml:space="preserve"> LA STRADA SOC. COOPERATIVA SOCIALE</t>
  </si>
  <si>
    <t>673</t>
  </si>
  <si>
    <t>22</t>
  </si>
  <si>
    <t xml:space="preserve"> Land s.r.l.</t>
  </si>
  <si>
    <t>A1349</t>
  </si>
  <si>
    <t xml:space="preserve"> LEASYS SPA A SOCIO UNICO</t>
  </si>
  <si>
    <t>0000202510019705</t>
  </si>
  <si>
    <t>0000202510171962</t>
  </si>
  <si>
    <t xml:space="preserve"> LENTINI ROSALBA</t>
  </si>
  <si>
    <t>38/001</t>
  </si>
  <si>
    <t xml:space="preserve"> LIBERA COMPAGNIA DI ARTI E MESTIERI SOCIALI COOP. A R.L.</t>
  </si>
  <si>
    <t>1733 /PA</t>
  </si>
  <si>
    <t>1729 /PA</t>
  </si>
  <si>
    <t xml:space="preserve"> MANPOWER SPA</t>
  </si>
  <si>
    <t>2024-1154199</t>
  </si>
  <si>
    <t>2024-1154200</t>
  </si>
  <si>
    <t>2025-1011058</t>
  </si>
  <si>
    <t>2025-1011059</t>
  </si>
  <si>
    <t xml:space="preserve"> MBODJ PAPA ABDOULAYE</t>
  </si>
  <si>
    <t>4/2025</t>
  </si>
  <si>
    <t xml:space="preserve"> MIMOSA SOCIETA'COOPERATIVA SOCIALE</t>
  </si>
  <si>
    <t>404/PA</t>
  </si>
  <si>
    <t xml:space="preserve"> NEFRAN SRL CAD TECHNOLOGY</t>
  </si>
  <si>
    <t>12</t>
  </si>
  <si>
    <t xml:space="preserve"> NUBIAN 1880 di INVERNIZZI GIUSEPPE</t>
  </si>
  <si>
    <t>96</t>
  </si>
  <si>
    <t xml:space="preserve"> OASI SOCIETA' COOPERATIVA SOCIALE</t>
  </si>
  <si>
    <t>329/PA</t>
  </si>
  <si>
    <t>330/PA</t>
  </si>
  <si>
    <t>353/PA</t>
  </si>
  <si>
    <t>25/PA</t>
  </si>
  <si>
    <t>38/PA</t>
  </si>
  <si>
    <t>40/PA</t>
  </si>
  <si>
    <t>42/PA</t>
  </si>
  <si>
    <t xml:space="preserve"> PERCORSI FORMATIVI 0-6 SRL</t>
  </si>
  <si>
    <t>552PF06web</t>
  </si>
  <si>
    <t xml:space="preserve"> PITTAU ALESSANDRO GIANCARLO</t>
  </si>
  <si>
    <t>21/001</t>
  </si>
  <si>
    <t>2/001</t>
  </si>
  <si>
    <t xml:space="preserve"> RAMELLA ANTONIO</t>
  </si>
  <si>
    <t>35</t>
  </si>
  <si>
    <t>07</t>
  </si>
  <si>
    <t xml:space="preserve"> Rino Grafica e Stampa S.r.l. a socio unico</t>
  </si>
  <si>
    <t>756-24</t>
  </si>
  <si>
    <t>903-24</t>
  </si>
  <si>
    <t xml:space="preserve"> SI.EL.CO. S.R.L.</t>
  </si>
  <si>
    <t>1181/07</t>
  </si>
  <si>
    <t>1122</t>
  </si>
  <si>
    <t xml:space="preserve"> SICURNOVA CONSULTING Srls</t>
  </si>
  <si>
    <t>398/E</t>
  </si>
  <si>
    <t xml:space="preserve"> SOCIETA' CONSORTILE VENTI COOPERATIVA SOCIALE A R.L.</t>
  </si>
  <si>
    <t>32/PA</t>
  </si>
  <si>
    <t>1/PA</t>
  </si>
  <si>
    <t xml:space="preserve"> SOCIOSFERA ONLUS SOCIETA' COOPERATIVA SOCIALE</t>
  </si>
  <si>
    <t>5542/PR/2024</t>
  </si>
  <si>
    <t>5543/PR/2024</t>
  </si>
  <si>
    <t xml:space="preserve"> SODEXO ITALIA S.P.A.</t>
  </si>
  <si>
    <t>7400057668</t>
  </si>
  <si>
    <t>7400057848</t>
  </si>
  <si>
    <t>6400002815</t>
  </si>
  <si>
    <t>6400002980</t>
  </si>
  <si>
    <t xml:space="preserve"> Sottile Nicoletta</t>
  </si>
  <si>
    <t>1/E-2025</t>
  </si>
  <si>
    <t xml:space="preserve"> SYNERGIE ITALIA AGENZIA PER LAVORO SPA</t>
  </si>
  <si>
    <t>FTEA25000300</t>
  </si>
  <si>
    <t xml:space="preserve"> TIM SPA</t>
  </si>
  <si>
    <t>7X00587908</t>
  </si>
  <si>
    <t xml:space="preserve"> VILLAGGIO DEL FANCIULLO DI MOROSOLO SOCIETA' COOP. SOCIA</t>
  </si>
  <si>
    <t>244/PA</t>
  </si>
  <si>
    <t xml:space="preserve"> VODAFONE ITALIA SPA</t>
  </si>
  <si>
    <t>AR00021208</t>
  </si>
  <si>
    <t>AR00775760</t>
  </si>
  <si>
    <t>giorni oltre la scadenza</t>
  </si>
  <si>
    <t>giorni ponderati</t>
  </si>
  <si>
    <t>TOTALE IMPORTO</t>
  </si>
  <si>
    <t>*media 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</si>
</sst>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0"/>
      <name val="Tahoma"/>
    </font>
    <font>
      <b/>
      <sz val="10"/>
      <name val="Tahoma"/>
    </font>
    <font>
      <sz val="10"/>
      <name val="Tahoma"/>
    </font>
    <font>
      <b/>
      <sz val="10"/>
      <name val="Tahoma"/>
      <family val="2"/>
      <charset val="1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44" fontId="1" fillId="0" borderId="0" xfId="1" applyFont="1" applyAlignment="1">
      <alignment vertical="center"/>
    </xf>
    <xf numFmtId="44" fontId="0" fillId="0" borderId="0" xfId="1" applyFont="1" applyAlignment="1">
      <alignment vertical="center"/>
    </xf>
    <xf numFmtId="44" fontId="0" fillId="0" borderId="0" xfId="1" applyFont="1"/>
    <xf numFmtId="44" fontId="4" fillId="0" borderId="0" xfId="1" applyFont="1"/>
    <xf numFmtId="0" fontId="4" fillId="0" borderId="0" xfId="0" applyFont="1"/>
    <xf numFmtId="2" fontId="0" fillId="0" borderId="0" xfId="0" applyNumberFormat="1"/>
    <xf numFmtId="44" fontId="0" fillId="0" borderId="0" xfId="1" applyFont="1" applyFill="1" applyAlignment="1">
      <alignment vertical="center"/>
    </xf>
    <xf numFmtId="2" fontId="4" fillId="0" borderId="0" xfId="0" applyNumberFormat="1" applyFont="1"/>
  </cellXfs>
  <cellStyles count="2">
    <cellStyle name="Normale" xfId="0" builtinId="0"/>
    <cellStyle name="Valuta" xfId="1" builtinId="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6"/>
  <sheetViews>
    <sheetView tabSelected="1" topLeftCell="B76" workbookViewId="0">
      <selection activeCell="L106" sqref="L106"/>
    </sheetView>
  </sheetViews>
  <sheetFormatPr defaultRowHeight="12.75" x14ac:dyDescent="0.2"/>
  <cols>
    <col min="1" max="1" width="61.42578125" bestFit="1" customWidth="1"/>
    <col min="2" max="2" width="8.42578125" bestFit="1" customWidth="1"/>
    <col min="3" max="3" width="22.28515625" bestFit="1" customWidth="1"/>
    <col min="4" max="4" width="25.7109375" bestFit="1" customWidth="1"/>
    <col min="5" max="5" width="22.7109375" bestFit="1" customWidth="1"/>
    <col min="6" max="6" width="16" bestFit="1" customWidth="1"/>
    <col min="7" max="7" width="19.140625" style="10" bestFit="1" customWidth="1"/>
    <col min="8" max="8" width="22" style="10" bestFit="1" customWidth="1"/>
    <col min="9" max="9" width="29.140625" bestFit="1" customWidth="1"/>
    <col min="10" max="10" width="17.7109375" bestFit="1" customWidth="1"/>
    <col min="11" max="11" width="23.28515625" customWidth="1"/>
    <col min="12" max="12" width="19.140625" style="13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1" t="s">
        <v>8</v>
      </c>
      <c r="J1" s="1" t="s">
        <v>9</v>
      </c>
      <c r="K1" s="6" t="s">
        <v>168</v>
      </c>
      <c r="L1" s="7" t="s">
        <v>169</v>
      </c>
    </row>
    <row r="2" spans="1:12" x14ac:dyDescent="0.2">
      <c r="A2" s="2" t="s">
        <v>10</v>
      </c>
      <c r="B2" s="3">
        <v>79172</v>
      </c>
      <c r="C2" s="2" t="s">
        <v>11</v>
      </c>
      <c r="D2" s="2" t="s">
        <v>12</v>
      </c>
      <c r="E2" s="4">
        <v>45688</v>
      </c>
      <c r="F2" s="4">
        <v>45688</v>
      </c>
      <c r="G2" s="9">
        <v>900</v>
      </c>
      <c r="H2" s="9">
        <v>900</v>
      </c>
      <c r="I2" s="5">
        <v>0</v>
      </c>
      <c r="J2" s="4">
        <v>45720</v>
      </c>
      <c r="K2">
        <f>_xlfn.DAYS(J2,F2)-30</f>
        <v>2</v>
      </c>
      <c r="L2" s="13">
        <f>K2*H2/H$106</f>
        <v>6.3142350640979054E-3</v>
      </c>
    </row>
    <row r="3" spans="1:12" x14ac:dyDescent="0.2">
      <c r="A3" s="2" t="s">
        <v>13</v>
      </c>
      <c r="B3" s="3">
        <v>79303</v>
      </c>
      <c r="C3" s="2" t="s">
        <v>11</v>
      </c>
      <c r="D3" s="2" t="s">
        <v>14</v>
      </c>
      <c r="E3" s="4">
        <v>45626</v>
      </c>
      <c r="F3" s="4">
        <v>45626</v>
      </c>
      <c r="G3" s="9">
        <v>839.43</v>
      </c>
      <c r="H3" s="9">
        <v>839.43</v>
      </c>
      <c r="I3" s="5">
        <v>0</v>
      </c>
      <c r="J3" s="4">
        <v>45691</v>
      </c>
      <c r="K3">
        <f>_xlfn.DAYS(J3,F3)-30</f>
        <v>35</v>
      </c>
      <c r="L3" s="13">
        <f>K3*H3/H$106</f>
        <v>0.10306252327497203</v>
      </c>
    </row>
    <row r="4" spans="1:12" x14ac:dyDescent="0.2">
      <c r="A4" s="2" t="s">
        <v>13</v>
      </c>
      <c r="B4" s="3">
        <v>79303</v>
      </c>
      <c r="C4" s="2" t="s">
        <v>11</v>
      </c>
      <c r="D4" s="2" t="s">
        <v>15</v>
      </c>
      <c r="E4" s="4">
        <v>45673</v>
      </c>
      <c r="F4" s="4">
        <v>45673</v>
      </c>
      <c r="G4" s="9">
        <v>629.63</v>
      </c>
      <c r="H4" s="9">
        <v>629.63</v>
      </c>
      <c r="I4" s="5">
        <v>0</v>
      </c>
      <c r="J4" s="4">
        <v>45720</v>
      </c>
      <c r="K4">
        <f t="shared" ref="K4:K69" si="0">_xlfn.DAYS(J4,F4)-30</f>
        <v>17</v>
      </c>
      <c r="L4" s="13">
        <f t="shared" ref="L4:L17" si="1">K4*H4/H$106</f>
        <v>3.7547633887741884E-2</v>
      </c>
    </row>
    <row r="5" spans="1:12" x14ac:dyDescent="0.2">
      <c r="A5" s="2" t="s">
        <v>13</v>
      </c>
      <c r="B5" s="3">
        <v>79303</v>
      </c>
      <c r="C5" s="2" t="s">
        <v>11</v>
      </c>
      <c r="D5" s="2" t="s">
        <v>16</v>
      </c>
      <c r="E5" s="4">
        <v>45706</v>
      </c>
      <c r="F5" s="4">
        <v>45706</v>
      </c>
      <c r="G5" s="9">
        <v>629.63</v>
      </c>
      <c r="H5" s="9">
        <v>629.63</v>
      </c>
      <c r="I5" s="5">
        <v>0</v>
      </c>
      <c r="J5" s="4">
        <v>45720</v>
      </c>
      <c r="K5">
        <f t="shared" si="0"/>
        <v>-16</v>
      </c>
      <c r="L5" s="13">
        <f t="shared" si="1"/>
        <v>-3.5338949541404124E-2</v>
      </c>
    </row>
    <row r="6" spans="1:12" x14ac:dyDescent="0.2">
      <c r="A6" s="2" t="s">
        <v>17</v>
      </c>
      <c r="B6" s="3">
        <v>79226</v>
      </c>
      <c r="C6" s="2" t="s">
        <v>11</v>
      </c>
      <c r="D6" s="2" t="s">
        <v>18</v>
      </c>
      <c r="E6" s="4">
        <v>45673</v>
      </c>
      <c r="F6" s="4">
        <v>45673</v>
      </c>
      <c r="G6" s="9">
        <v>19505.64</v>
      </c>
      <c r="H6" s="9">
        <v>19505.64</v>
      </c>
      <c r="I6" s="5">
        <v>0</v>
      </c>
      <c r="J6" s="4">
        <v>45720</v>
      </c>
      <c r="K6">
        <f t="shared" si="0"/>
        <v>17</v>
      </c>
      <c r="L6" s="13">
        <f t="shared" si="1"/>
        <v>1.1632079625591119</v>
      </c>
    </row>
    <row r="7" spans="1:12" x14ac:dyDescent="0.2">
      <c r="A7" s="2" t="s">
        <v>19</v>
      </c>
      <c r="B7" s="3">
        <v>79164</v>
      </c>
      <c r="C7" s="2" t="s">
        <v>11</v>
      </c>
      <c r="D7" s="2" t="s">
        <v>20</v>
      </c>
      <c r="E7" s="4">
        <v>45657</v>
      </c>
      <c r="F7" s="4">
        <v>45657</v>
      </c>
      <c r="G7" s="9">
        <v>6.25</v>
      </c>
      <c r="H7" s="9">
        <v>6.25</v>
      </c>
      <c r="I7" s="5">
        <v>0</v>
      </c>
      <c r="J7" s="4">
        <v>45691</v>
      </c>
      <c r="K7">
        <f t="shared" si="0"/>
        <v>4</v>
      </c>
      <c r="L7" s="13">
        <f t="shared" si="1"/>
        <v>8.7697709223582014E-5</v>
      </c>
    </row>
    <row r="8" spans="1:12" x14ac:dyDescent="0.2">
      <c r="A8" s="2" t="s">
        <v>19</v>
      </c>
      <c r="B8" s="3">
        <v>79164</v>
      </c>
      <c r="C8" s="2" t="s">
        <v>11</v>
      </c>
      <c r="D8" s="2" t="s">
        <v>21</v>
      </c>
      <c r="E8" s="4">
        <v>45688</v>
      </c>
      <c r="F8" s="4">
        <v>45688</v>
      </c>
      <c r="G8" s="9">
        <v>9.3800000000000008</v>
      </c>
      <c r="H8" s="9">
        <v>9.3800000000000008</v>
      </c>
      <c r="I8" s="5">
        <v>0</v>
      </c>
      <c r="J8" s="4">
        <v>45720</v>
      </c>
      <c r="K8">
        <f t="shared" si="0"/>
        <v>2</v>
      </c>
      <c r="L8" s="13">
        <f t="shared" si="1"/>
        <v>6.5808361001375959E-5</v>
      </c>
    </row>
    <row r="9" spans="1:12" x14ac:dyDescent="0.2">
      <c r="A9" s="2" t="s">
        <v>22</v>
      </c>
      <c r="B9" s="3">
        <v>79322</v>
      </c>
      <c r="C9" s="2" t="s">
        <v>11</v>
      </c>
      <c r="D9" s="2" t="s">
        <v>23</v>
      </c>
      <c r="E9" s="4">
        <v>45628</v>
      </c>
      <c r="F9" s="4">
        <v>45628</v>
      </c>
      <c r="G9" s="9">
        <v>3450</v>
      </c>
      <c r="H9" s="9">
        <v>3450</v>
      </c>
      <c r="I9" s="5">
        <v>0</v>
      </c>
      <c r="J9" s="4">
        <v>45691</v>
      </c>
      <c r="K9">
        <f t="shared" si="0"/>
        <v>33</v>
      </c>
      <c r="L9" s="13">
        <f t="shared" si="1"/>
        <v>0.39937536780419253</v>
      </c>
    </row>
    <row r="10" spans="1:12" x14ac:dyDescent="0.2">
      <c r="A10" s="2" t="s">
        <v>22</v>
      </c>
      <c r="B10" s="3">
        <v>79322</v>
      </c>
      <c r="C10" s="2" t="s">
        <v>11</v>
      </c>
      <c r="D10" s="2" t="s">
        <v>24</v>
      </c>
      <c r="E10" s="4">
        <v>45670</v>
      </c>
      <c r="F10" s="4">
        <v>45670</v>
      </c>
      <c r="G10" s="9">
        <v>3565</v>
      </c>
      <c r="H10" s="9">
        <v>3565</v>
      </c>
      <c r="I10" s="5">
        <v>0</v>
      </c>
      <c r="J10" s="4">
        <v>45720</v>
      </c>
      <c r="K10">
        <f t="shared" si="0"/>
        <v>20</v>
      </c>
      <c r="L10" s="13">
        <f t="shared" si="1"/>
        <v>0.25011386670565594</v>
      </c>
    </row>
    <row r="11" spans="1:12" x14ac:dyDescent="0.2">
      <c r="A11" s="2" t="s">
        <v>25</v>
      </c>
      <c r="B11" s="3">
        <v>79341</v>
      </c>
      <c r="C11" s="2" t="s">
        <v>26</v>
      </c>
      <c r="D11" s="2" t="s">
        <v>27</v>
      </c>
      <c r="E11" s="4">
        <v>45635</v>
      </c>
      <c r="F11" s="4">
        <v>45635</v>
      </c>
      <c r="G11" s="9">
        <v>4200</v>
      </c>
      <c r="H11" s="9">
        <v>4200</v>
      </c>
      <c r="I11" s="5">
        <v>0</v>
      </c>
      <c r="J11" s="4">
        <v>45691</v>
      </c>
      <c r="K11">
        <f t="shared" si="0"/>
        <v>26</v>
      </c>
      <c r="L11" s="13">
        <f t="shared" si="1"/>
        <v>0.38306359388860628</v>
      </c>
    </row>
    <row r="12" spans="1:12" x14ac:dyDescent="0.2">
      <c r="A12" s="2" t="s">
        <v>28</v>
      </c>
      <c r="B12" s="3">
        <v>79267</v>
      </c>
      <c r="C12" s="2" t="s">
        <v>11</v>
      </c>
      <c r="D12" s="2" t="s">
        <v>29</v>
      </c>
      <c r="E12" s="4">
        <v>45684</v>
      </c>
      <c r="F12" s="4">
        <v>45684</v>
      </c>
      <c r="G12" s="9">
        <v>450</v>
      </c>
      <c r="H12" s="9">
        <v>450</v>
      </c>
      <c r="I12" s="5">
        <v>0</v>
      </c>
      <c r="J12" s="4">
        <v>45720</v>
      </c>
      <c r="K12">
        <f t="shared" si="0"/>
        <v>6</v>
      </c>
      <c r="L12" s="13">
        <f t="shared" si="1"/>
        <v>9.4713525961468582E-3</v>
      </c>
    </row>
    <row r="13" spans="1:12" x14ac:dyDescent="0.2">
      <c r="A13" s="2" t="s">
        <v>30</v>
      </c>
      <c r="B13" s="3">
        <v>79289</v>
      </c>
      <c r="C13" s="2" t="s">
        <v>11</v>
      </c>
      <c r="D13" s="2" t="s">
        <v>31</v>
      </c>
      <c r="E13" s="4">
        <v>45701</v>
      </c>
      <c r="F13" s="4">
        <v>45701</v>
      </c>
      <c r="G13" s="9">
        <v>976.4</v>
      </c>
      <c r="H13" s="9">
        <v>976.4</v>
      </c>
      <c r="I13" s="5">
        <v>0</v>
      </c>
      <c r="J13" s="4">
        <v>45720</v>
      </c>
      <c r="K13">
        <f t="shared" si="0"/>
        <v>-11</v>
      </c>
      <c r="L13" s="13">
        <f t="shared" si="1"/>
        <v>-3.767633904579841E-2</v>
      </c>
    </row>
    <row r="14" spans="1:12" x14ac:dyDescent="0.2">
      <c r="A14" s="2" t="s">
        <v>32</v>
      </c>
      <c r="B14" s="3">
        <v>79263</v>
      </c>
      <c r="C14" s="2" t="s">
        <v>11</v>
      </c>
      <c r="D14" s="2" t="s">
        <v>33</v>
      </c>
      <c r="E14" s="4">
        <v>45644</v>
      </c>
      <c r="F14" s="4">
        <v>45644</v>
      </c>
      <c r="G14" s="9">
        <v>755.74</v>
      </c>
      <c r="H14" s="9">
        <v>755.74</v>
      </c>
      <c r="I14" s="5">
        <v>0</v>
      </c>
      <c r="J14" s="4">
        <v>45687</v>
      </c>
      <c r="K14">
        <f t="shared" si="0"/>
        <v>13</v>
      </c>
      <c r="L14" s="13">
        <f t="shared" si="1"/>
        <v>3.4463866719687541E-2</v>
      </c>
    </row>
    <row r="15" spans="1:12" x14ac:dyDescent="0.2">
      <c r="A15" s="2" t="s">
        <v>32</v>
      </c>
      <c r="B15" s="3">
        <v>79263</v>
      </c>
      <c r="C15" s="2" t="s">
        <v>11</v>
      </c>
      <c r="D15" s="2" t="s">
        <v>34</v>
      </c>
      <c r="E15" s="4">
        <v>45691</v>
      </c>
      <c r="F15" s="4">
        <v>45691</v>
      </c>
      <c r="G15" s="9">
        <v>1093.5999999999999</v>
      </c>
      <c r="H15" s="9">
        <v>1093.5999999999999</v>
      </c>
      <c r="I15" s="5">
        <v>0</v>
      </c>
      <c r="J15" s="4">
        <v>45743</v>
      </c>
      <c r="K15">
        <f t="shared" si="0"/>
        <v>22</v>
      </c>
      <c r="L15" s="13">
        <f t="shared" si="1"/>
        <v>8.4397469030080177E-2</v>
      </c>
    </row>
    <row r="16" spans="1:12" x14ac:dyDescent="0.2">
      <c r="A16" s="2" t="s">
        <v>32</v>
      </c>
      <c r="B16" s="3">
        <v>79263</v>
      </c>
      <c r="C16" s="2" t="s">
        <v>11</v>
      </c>
      <c r="D16" s="2" t="s">
        <v>35</v>
      </c>
      <c r="E16" s="4">
        <v>45714</v>
      </c>
      <c r="F16" s="4">
        <v>45714</v>
      </c>
      <c r="G16" s="9">
        <v>950.66</v>
      </c>
      <c r="H16" s="9">
        <v>950.66</v>
      </c>
      <c r="I16" s="5">
        <v>0</v>
      </c>
      <c r="J16" s="4">
        <v>45743</v>
      </c>
      <c r="K16">
        <f t="shared" si="0"/>
        <v>-1</v>
      </c>
      <c r="L16" s="13">
        <f t="shared" si="1"/>
        <v>-3.3348281700196192E-3</v>
      </c>
    </row>
    <row r="17" spans="1:12" x14ac:dyDescent="0.2">
      <c r="A17" s="2" t="s">
        <v>36</v>
      </c>
      <c r="B17" s="3">
        <v>79328</v>
      </c>
      <c r="C17" s="2" t="s">
        <v>11</v>
      </c>
      <c r="D17" s="2" t="s">
        <v>37</v>
      </c>
      <c r="E17" s="4">
        <v>45630</v>
      </c>
      <c r="F17" s="4">
        <v>45630</v>
      </c>
      <c r="G17" s="14">
        <v>696.86</v>
      </c>
      <c r="H17" s="14">
        <v>584.86</v>
      </c>
      <c r="I17" s="5">
        <v>0</v>
      </c>
      <c r="J17" s="4">
        <v>45687</v>
      </c>
      <c r="K17">
        <f t="shared" si="0"/>
        <v>27</v>
      </c>
      <c r="L17" s="13">
        <f t="shared" si="1"/>
        <v>5.5394152793824522E-2</v>
      </c>
    </row>
    <row r="18" spans="1:12" x14ac:dyDescent="0.2">
      <c r="A18" s="2" t="s">
        <v>38</v>
      </c>
      <c r="B18" s="3">
        <v>79317</v>
      </c>
      <c r="C18" s="2" t="s">
        <v>11</v>
      </c>
      <c r="D18" s="2" t="s">
        <v>39</v>
      </c>
      <c r="E18" s="4">
        <v>45631</v>
      </c>
      <c r="F18" s="4">
        <v>45631</v>
      </c>
      <c r="G18" s="14">
        <v>172.84</v>
      </c>
      <c r="H18" s="14">
        <v>172.84</v>
      </c>
      <c r="I18" s="5">
        <v>0</v>
      </c>
      <c r="J18" s="4">
        <v>45691</v>
      </c>
      <c r="K18">
        <f t="shared" si="0"/>
        <v>30</v>
      </c>
      <c r="L18" s="13">
        <f>K18*H18/H$106</f>
        <v>1.8189206474644698E-2</v>
      </c>
    </row>
    <row r="19" spans="1:12" x14ac:dyDescent="0.2">
      <c r="A19" s="2" t="s">
        <v>40</v>
      </c>
      <c r="B19" s="3">
        <v>79315</v>
      </c>
      <c r="C19" s="2" t="s">
        <v>11</v>
      </c>
      <c r="D19" s="2" t="s">
        <v>41</v>
      </c>
      <c r="E19" s="4">
        <v>45608</v>
      </c>
      <c r="F19" s="4">
        <v>45608</v>
      </c>
      <c r="G19" s="14">
        <v>5225</v>
      </c>
      <c r="H19" s="14">
        <v>5225</v>
      </c>
      <c r="I19" s="5">
        <v>0</v>
      </c>
      <c r="J19" s="4">
        <v>45706</v>
      </c>
      <c r="K19">
        <f t="shared" si="0"/>
        <v>68</v>
      </c>
      <c r="L19" s="13">
        <f>K19*H19/H$106</f>
        <v>1.2463598434855476</v>
      </c>
    </row>
    <row r="20" spans="1:12" x14ac:dyDescent="0.2">
      <c r="A20" s="2" t="s">
        <v>42</v>
      </c>
      <c r="B20" s="3">
        <v>79307</v>
      </c>
      <c r="C20" s="2" t="s">
        <v>11</v>
      </c>
      <c r="D20" s="2" t="s">
        <v>43</v>
      </c>
      <c r="E20" s="4">
        <v>45656</v>
      </c>
      <c r="F20" s="4">
        <v>45656</v>
      </c>
      <c r="G20" s="9">
        <v>1652</v>
      </c>
      <c r="H20" s="9">
        <v>1652</v>
      </c>
      <c r="I20" s="5">
        <v>0</v>
      </c>
      <c r="J20" s="4">
        <v>45687</v>
      </c>
      <c r="K20">
        <f t="shared" si="0"/>
        <v>1</v>
      </c>
      <c r="L20" s="13">
        <f t="shared" ref="L20:L27" si="2">K20*H20/H$106</f>
        <v>5.7950646254942995E-3</v>
      </c>
    </row>
    <row r="21" spans="1:12" x14ac:dyDescent="0.2">
      <c r="A21" s="2" t="s">
        <v>42</v>
      </c>
      <c r="B21" s="3">
        <v>79307</v>
      </c>
      <c r="C21" s="2" t="s">
        <v>11</v>
      </c>
      <c r="D21" s="2" t="s">
        <v>44</v>
      </c>
      <c r="E21" s="4">
        <v>45688</v>
      </c>
      <c r="F21" s="4">
        <v>45688</v>
      </c>
      <c r="G21" s="9">
        <v>1839.5</v>
      </c>
      <c r="H21" s="9">
        <v>1839.5</v>
      </c>
      <c r="I21" s="5">
        <v>0</v>
      </c>
      <c r="J21" s="4">
        <v>45715</v>
      </c>
      <c r="K21">
        <f t="shared" si="0"/>
        <v>-3</v>
      </c>
      <c r="L21" s="13">
        <f t="shared" si="2"/>
        <v>-1.9358392334013496E-2</v>
      </c>
    </row>
    <row r="22" spans="1:12" x14ac:dyDescent="0.2">
      <c r="A22" s="2" t="s">
        <v>45</v>
      </c>
      <c r="B22" s="3">
        <v>79321</v>
      </c>
      <c r="C22" s="2" t="s">
        <v>11</v>
      </c>
      <c r="D22" s="2" t="s">
        <v>46</v>
      </c>
      <c r="E22" s="4">
        <v>45677</v>
      </c>
      <c r="F22" s="4">
        <v>45677</v>
      </c>
      <c r="G22" s="9">
        <v>381.07</v>
      </c>
      <c r="H22" s="9">
        <v>381.07</v>
      </c>
      <c r="I22" s="5">
        <v>0</v>
      </c>
      <c r="J22" s="4">
        <v>45720</v>
      </c>
      <c r="K22">
        <f t="shared" si="0"/>
        <v>13</v>
      </c>
      <c r="L22" s="13">
        <f t="shared" si="2"/>
        <v>1.7377862347991806E-2</v>
      </c>
    </row>
    <row r="23" spans="1:12" x14ac:dyDescent="0.2">
      <c r="A23" s="2" t="s">
        <v>45</v>
      </c>
      <c r="B23" s="3">
        <v>79321</v>
      </c>
      <c r="C23" s="2" t="s">
        <v>11</v>
      </c>
      <c r="D23" s="2" t="s">
        <v>47</v>
      </c>
      <c r="E23" s="4">
        <v>45701</v>
      </c>
      <c r="F23" s="4">
        <v>45701</v>
      </c>
      <c r="G23" s="9">
        <v>341.33</v>
      </c>
      <c r="H23" s="9">
        <v>341.33</v>
      </c>
      <c r="I23" s="5">
        <v>0</v>
      </c>
      <c r="J23" s="4">
        <v>45720</v>
      </c>
      <c r="K23">
        <f t="shared" si="0"/>
        <v>-11</v>
      </c>
      <c r="L23" s="13">
        <f t="shared" si="2"/>
        <v>-1.3170897999285509E-2</v>
      </c>
    </row>
    <row r="24" spans="1:12" x14ac:dyDescent="0.2">
      <c r="A24" s="2" t="s">
        <v>48</v>
      </c>
      <c r="B24" s="3">
        <v>79224</v>
      </c>
      <c r="C24" s="2" t="s">
        <v>11</v>
      </c>
      <c r="D24" s="2" t="s">
        <v>49</v>
      </c>
      <c r="E24" s="4">
        <v>44392</v>
      </c>
      <c r="F24" s="4">
        <v>44392</v>
      </c>
      <c r="G24" s="14">
        <v>575</v>
      </c>
      <c r="H24" s="14">
        <v>575</v>
      </c>
      <c r="I24" s="5">
        <v>0</v>
      </c>
      <c r="J24" s="4">
        <v>45720</v>
      </c>
      <c r="K24">
        <f t="shared" si="0"/>
        <v>1298</v>
      </c>
      <c r="L24" s="13">
        <f t="shared" si="2"/>
        <v>2.6181274111608177</v>
      </c>
    </row>
    <row r="25" spans="1:12" x14ac:dyDescent="0.2">
      <c r="A25" s="2" t="s">
        <v>48</v>
      </c>
      <c r="B25" s="3">
        <v>79224</v>
      </c>
      <c r="C25" s="2" t="s">
        <v>11</v>
      </c>
      <c r="D25" s="2" t="s">
        <v>50</v>
      </c>
      <c r="E25" s="4">
        <v>45112</v>
      </c>
      <c r="F25" s="4">
        <v>45112</v>
      </c>
      <c r="G25" s="9">
        <v>115</v>
      </c>
      <c r="H25" s="9">
        <v>115</v>
      </c>
      <c r="I25" s="5">
        <v>0</v>
      </c>
      <c r="J25" s="4">
        <v>45720</v>
      </c>
      <c r="K25">
        <f t="shared" si="0"/>
        <v>578</v>
      </c>
      <c r="L25" s="13">
        <f t="shared" si="2"/>
        <v>0.23317066928365987</v>
      </c>
    </row>
    <row r="26" spans="1:12" x14ac:dyDescent="0.2">
      <c r="A26" s="2" t="s">
        <v>51</v>
      </c>
      <c r="B26" s="3">
        <v>79343</v>
      </c>
      <c r="C26" s="2" t="s">
        <v>11</v>
      </c>
      <c r="D26" s="2" t="s">
        <v>52</v>
      </c>
      <c r="E26" s="4">
        <v>45637</v>
      </c>
      <c r="F26" s="4">
        <v>45637</v>
      </c>
      <c r="G26" s="9">
        <v>854.1</v>
      </c>
      <c r="H26" s="9">
        <v>854.1</v>
      </c>
      <c r="I26" s="5">
        <v>0</v>
      </c>
      <c r="J26" s="4">
        <v>45688</v>
      </c>
      <c r="K26">
        <f t="shared" si="0"/>
        <v>21</v>
      </c>
      <c r="L26" s="13">
        <f t="shared" si="2"/>
        <v>6.2918195296203586E-2</v>
      </c>
    </row>
    <row r="27" spans="1:12" x14ac:dyDescent="0.2">
      <c r="A27" s="2" t="s">
        <v>51</v>
      </c>
      <c r="B27" s="3">
        <v>79343</v>
      </c>
      <c r="C27" s="2" t="s">
        <v>11</v>
      </c>
      <c r="D27" s="2" t="s">
        <v>53</v>
      </c>
      <c r="E27" s="4">
        <v>45637</v>
      </c>
      <c r="F27" s="4">
        <v>45637</v>
      </c>
      <c r="G27" s="9">
        <v>1182.5999999999999</v>
      </c>
      <c r="H27" s="9">
        <v>1182.5999999999999</v>
      </c>
      <c r="I27" s="5">
        <v>0</v>
      </c>
      <c r="J27" s="4">
        <v>45688</v>
      </c>
      <c r="K27">
        <f t="shared" si="0"/>
        <v>21</v>
      </c>
      <c r="L27" s="13">
        <f t="shared" si="2"/>
        <v>8.7117501179358792E-2</v>
      </c>
    </row>
    <row r="28" spans="1:12" x14ac:dyDescent="0.2">
      <c r="A28" s="2" t="s">
        <v>51</v>
      </c>
      <c r="B28" s="3">
        <v>79343</v>
      </c>
      <c r="C28" s="2" t="s">
        <v>11</v>
      </c>
      <c r="D28" s="2" t="s">
        <v>54</v>
      </c>
      <c r="E28" s="4">
        <v>45666</v>
      </c>
      <c r="F28" s="4">
        <v>45666</v>
      </c>
      <c r="G28" s="9">
        <v>854.1</v>
      </c>
      <c r="H28" s="9">
        <v>854.1</v>
      </c>
      <c r="I28" s="5">
        <v>0</v>
      </c>
      <c r="J28" s="4">
        <v>45720</v>
      </c>
      <c r="K28">
        <f t="shared" si="0"/>
        <v>24</v>
      </c>
      <c r="L28" s="13">
        <f>K28*H28/H$106</f>
        <v>7.1906508909946959E-2</v>
      </c>
    </row>
    <row r="29" spans="1:12" x14ac:dyDescent="0.2">
      <c r="A29" s="2" t="s">
        <v>51</v>
      </c>
      <c r="B29" s="3">
        <v>79343</v>
      </c>
      <c r="C29" s="2" t="s">
        <v>11</v>
      </c>
      <c r="D29" s="2" t="s">
        <v>55</v>
      </c>
      <c r="E29" s="4">
        <v>45681</v>
      </c>
      <c r="F29" s="4">
        <v>45681</v>
      </c>
      <c r="G29" s="9">
        <v>1138.8</v>
      </c>
      <c r="H29" s="9">
        <v>1138.8</v>
      </c>
      <c r="I29" s="5">
        <v>0</v>
      </c>
      <c r="J29" s="4">
        <v>45720</v>
      </c>
      <c r="K29">
        <f t="shared" si="0"/>
        <v>9</v>
      </c>
      <c r="L29" s="13">
        <f>K29*H29/H$106</f>
        <v>3.5953254454973473E-2</v>
      </c>
    </row>
    <row r="30" spans="1:12" x14ac:dyDescent="0.2">
      <c r="A30" s="2" t="s">
        <v>56</v>
      </c>
      <c r="B30" s="3">
        <v>79342</v>
      </c>
      <c r="C30" s="2" t="s">
        <v>11</v>
      </c>
      <c r="D30" s="2" t="s">
        <v>57</v>
      </c>
      <c r="E30" s="4">
        <v>45643</v>
      </c>
      <c r="F30" s="4">
        <v>45643</v>
      </c>
      <c r="G30" s="9">
        <v>1080</v>
      </c>
      <c r="H30" s="9">
        <v>1080</v>
      </c>
      <c r="I30" s="5">
        <v>0</v>
      </c>
      <c r="J30" s="4">
        <v>45691</v>
      </c>
      <c r="K30">
        <f t="shared" si="0"/>
        <v>18</v>
      </c>
      <c r="L30" s="13">
        <f t="shared" ref="L30:L39" si="3">K30*H30/H$106</f>
        <v>6.819373869225738E-2</v>
      </c>
    </row>
    <row r="31" spans="1:12" x14ac:dyDescent="0.2">
      <c r="A31" s="2" t="s">
        <v>58</v>
      </c>
      <c r="B31" s="3">
        <v>79338</v>
      </c>
      <c r="C31" s="2" t="s">
        <v>11</v>
      </c>
      <c r="D31" s="2" t="s">
        <v>59</v>
      </c>
      <c r="E31" s="4">
        <v>45626</v>
      </c>
      <c r="F31" s="4">
        <v>45626</v>
      </c>
      <c r="G31" s="14">
        <v>4215</v>
      </c>
      <c r="H31" s="14">
        <v>4215</v>
      </c>
      <c r="I31" s="5">
        <v>0</v>
      </c>
      <c r="J31" s="4">
        <v>45691</v>
      </c>
      <c r="K31">
        <f t="shared" si="0"/>
        <v>35</v>
      </c>
      <c r="L31" s="13">
        <f t="shared" si="3"/>
        <v>0.51750418212835747</v>
      </c>
    </row>
    <row r="32" spans="1:12" x14ac:dyDescent="0.2">
      <c r="A32" s="2" t="s">
        <v>58</v>
      </c>
      <c r="B32" s="3">
        <v>79338</v>
      </c>
      <c r="C32" s="2" t="s">
        <v>11</v>
      </c>
      <c r="D32" s="2" t="s">
        <v>60</v>
      </c>
      <c r="E32" s="4">
        <v>45657</v>
      </c>
      <c r="F32" s="4">
        <v>45657</v>
      </c>
      <c r="G32" s="9">
        <v>4504.66</v>
      </c>
      <c r="H32" s="9">
        <v>4504.66</v>
      </c>
      <c r="I32" s="5">
        <v>0</v>
      </c>
      <c r="J32" s="4">
        <v>45691</v>
      </c>
      <c r="K32">
        <f t="shared" si="0"/>
        <v>4</v>
      </c>
      <c r="L32" s="13">
        <f t="shared" si="3"/>
        <v>6.3207738052976151E-2</v>
      </c>
    </row>
    <row r="33" spans="1:12" x14ac:dyDescent="0.2">
      <c r="A33" s="2" t="s">
        <v>61</v>
      </c>
      <c r="B33" s="3">
        <v>79225</v>
      </c>
      <c r="C33" s="2" t="s">
        <v>11</v>
      </c>
      <c r="D33" s="2" t="s">
        <v>62</v>
      </c>
      <c r="E33" s="4">
        <v>45688</v>
      </c>
      <c r="F33" s="4">
        <v>45688</v>
      </c>
      <c r="G33" s="9">
        <v>306.60000000000002</v>
      </c>
      <c r="H33" s="9">
        <v>306.60000000000002</v>
      </c>
      <c r="I33" s="5">
        <v>0</v>
      </c>
      <c r="J33" s="4">
        <v>45720</v>
      </c>
      <c r="K33">
        <f t="shared" si="0"/>
        <v>2</v>
      </c>
      <c r="L33" s="13">
        <f t="shared" si="3"/>
        <v>2.1510494118360201E-3</v>
      </c>
    </row>
    <row r="34" spans="1:12" x14ac:dyDescent="0.2">
      <c r="A34" s="2" t="s">
        <v>61</v>
      </c>
      <c r="B34" s="3">
        <v>79225</v>
      </c>
      <c r="C34" s="2" t="s">
        <v>11</v>
      </c>
      <c r="D34" s="2" t="s">
        <v>63</v>
      </c>
      <c r="E34" s="4">
        <v>45688</v>
      </c>
      <c r="F34" s="4">
        <v>45688</v>
      </c>
      <c r="G34" s="9">
        <v>1368.75</v>
      </c>
      <c r="H34" s="9">
        <v>1368.75</v>
      </c>
      <c r="I34" s="5">
        <v>0</v>
      </c>
      <c r="J34" s="4">
        <v>45720</v>
      </c>
      <c r="K34">
        <f>_xlfn.DAYS(J34,F34)-30</f>
        <v>2</v>
      </c>
      <c r="L34" s="13">
        <f t="shared" si="3"/>
        <v>9.6028991599822304E-3</v>
      </c>
    </row>
    <row r="35" spans="1:12" x14ac:dyDescent="0.2">
      <c r="A35" s="2" t="s">
        <v>64</v>
      </c>
      <c r="B35" s="3">
        <v>79316</v>
      </c>
      <c r="C35" s="2" t="s">
        <v>11</v>
      </c>
      <c r="D35" s="2" t="s">
        <v>65</v>
      </c>
      <c r="E35" s="4">
        <v>45630</v>
      </c>
      <c r="F35" s="4">
        <v>45630</v>
      </c>
      <c r="G35" s="14">
        <v>810.28</v>
      </c>
      <c r="H35" s="14">
        <v>682.56</v>
      </c>
      <c r="I35" s="5">
        <v>0</v>
      </c>
      <c r="J35" s="4">
        <v>45687</v>
      </c>
      <c r="K35">
        <f t="shared" si="0"/>
        <v>27</v>
      </c>
      <c r="L35" s="13">
        <f t="shared" si="3"/>
        <v>6.4647664280259989E-2</v>
      </c>
    </row>
    <row r="36" spans="1:12" x14ac:dyDescent="0.2">
      <c r="A36" s="2" t="s">
        <v>64</v>
      </c>
      <c r="B36" s="3">
        <v>79316</v>
      </c>
      <c r="C36" s="2" t="s">
        <v>11</v>
      </c>
      <c r="D36" s="2" t="s">
        <v>66</v>
      </c>
      <c r="E36" s="4">
        <v>45667</v>
      </c>
      <c r="F36" s="4">
        <v>45667</v>
      </c>
      <c r="G36" s="9">
        <v>1641.55</v>
      </c>
      <c r="H36" s="9">
        <v>1382.79</v>
      </c>
      <c r="I36" s="5">
        <v>0</v>
      </c>
      <c r="J36" s="4">
        <v>45720</v>
      </c>
      <c r="K36">
        <f t="shared" si="0"/>
        <v>23</v>
      </c>
      <c r="L36" s="13">
        <f t="shared" si="3"/>
        <v>0.11156611411029482</v>
      </c>
    </row>
    <row r="37" spans="1:12" x14ac:dyDescent="0.2">
      <c r="A37" s="2" t="s">
        <v>64</v>
      </c>
      <c r="B37" s="3">
        <v>79316</v>
      </c>
      <c r="C37" s="2" t="s">
        <v>11</v>
      </c>
      <c r="D37" s="2" t="s">
        <v>67</v>
      </c>
      <c r="E37" s="4">
        <v>45695</v>
      </c>
      <c r="F37" s="4">
        <v>45695</v>
      </c>
      <c r="G37" s="9">
        <v>1127.76</v>
      </c>
      <c r="H37" s="9">
        <v>949.99</v>
      </c>
      <c r="I37" s="5">
        <v>0</v>
      </c>
      <c r="J37" s="4">
        <v>45720</v>
      </c>
      <c r="K37">
        <f t="shared" si="0"/>
        <v>-5</v>
      </c>
      <c r="L37" s="13">
        <f t="shared" si="3"/>
        <v>-1.6662389357062136E-2</v>
      </c>
    </row>
    <row r="38" spans="1:12" x14ac:dyDescent="0.2">
      <c r="A38" s="2" t="s">
        <v>68</v>
      </c>
      <c r="B38" s="3">
        <v>79287</v>
      </c>
      <c r="C38" s="2" t="s">
        <v>11</v>
      </c>
      <c r="D38" s="2" t="s">
        <v>69</v>
      </c>
      <c r="E38" s="4">
        <v>45667</v>
      </c>
      <c r="F38" s="4">
        <v>45667</v>
      </c>
      <c r="G38" s="9">
        <v>481.34</v>
      </c>
      <c r="H38" s="9">
        <v>481.34</v>
      </c>
      <c r="I38" s="5">
        <v>0</v>
      </c>
      <c r="J38" s="4">
        <v>45720</v>
      </c>
      <c r="K38">
        <f t="shared" si="0"/>
        <v>23</v>
      </c>
      <c r="L38" s="13">
        <f t="shared" si="3"/>
        <v>3.8835422129064649E-2</v>
      </c>
    </row>
    <row r="39" spans="1:12" x14ac:dyDescent="0.2">
      <c r="A39" s="2" t="s">
        <v>68</v>
      </c>
      <c r="B39" s="3">
        <v>79287</v>
      </c>
      <c r="C39" s="2" t="s">
        <v>70</v>
      </c>
      <c r="D39" s="2" t="s">
        <v>71</v>
      </c>
      <c r="E39" s="4">
        <v>45693</v>
      </c>
      <c r="F39" s="4">
        <v>45693</v>
      </c>
      <c r="G39" s="9">
        <v>-810.06</v>
      </c>
      <c r="H39" s="9">
        <v>-810.06</v>
      </c>
      <c r="I39" s="5">
        <v>0</v>
      </c>
      <c r="J39" s="4">
        <v>45720</v>
      </c>
      <c r="K39">
        <f t="shared" si="0"/>
        <v>-3</v>
      </c>
      <c r="L39" s="13">
        <f t="shared" si="3"/>
        <v>8.5248487600385822E-3</v>
      </c>
    </row>
    <row r="40" spans="1:12" x14ac:dyDescent="0.2">
      <c r="A40" s="2" t="s">
        <v>68</v>
      </c>
      <c r="B40" s="3">
        <v>79287</v>
      </c>
      <c r="C40" s="2" t="s">
        <v>11</v>
      </c>
      <c r="D40" s="2" t="s">
        <v>72</v>
      </c>
      <c r="E40" s="4">
        <v>45693</v>
      </c>
      <c r="F40" s="4">
        <v>45693</v>
      </c>
      <c r="G40" s="9">
        <v>810.06</v>
      </c>
      <c r="H40" s="9">
        <v>810.06</v>
      </c>
      <c r="I40" s="5">
        <v>0</v>
      </c>
      <c r="J40" s="4">
        <v>45720</v>
      </c>
      <c r="K40">
        <f t="shared" si="0"/>
        <v>-3</v>
      </c>
      <c r="L40" s="13">
        <f>K40*H40/H$106</f>
        <v>-8.5248487600385822E-3</v>
      </c>
    </row>
    <row r="41" spans="1:12" x14ac:dyDescent="0.2">
      <c r="A41" s="2" t="s">
        <v>68</v>
      </c>
      <c r="B41" s="3">
        <v>79287</v>
      </c>
      <c r="C41" s="2" t="s">
        <v>11</v>
      </c>
      <c r="D41" s="2" t="s">
        <v>73</v>
      </c>
      <c r="E41" s="4">
        <v>45694</v>
      </c>
      <c r="F41" s="4">
        <v>45694</v>
      </c>
      <c r="G41" s="9">
        <v>64.569999999999993</v>
      </c>
      <c r="H41" s="9">
        <v>64.569999999999993</v>
      </c>
      <c r="I41" s="5">
        <v>0</v>
      </c>
      <c r="J41" s="4">
        <v>45720</v>
      </c>
      <c r="K41">
        <f t="shared" si="0"/>
        <v>-4</v>
      </c>
      <c r="L41" s="13">
        <f>K41*H41/H$106</f>
        <v>-9.0602257353067047E-4</v>
      </c>
    </row>
    <row r="42" spans="1:12" x14ac:dyDescent="0.2">
      <c r="A42" s="2" t="s">
        <v>68</v>
      </c>
      <c r="B42" s="3">
        <v>79287</v>
      </c>
      <c r="C42" s="2" t="s">
        <v>11</v>
      </c>
      <c r="D42" s="2" t="s">
        <v>74</v>
      </c>
      <c r="E42" s="4">
        <v>45694</v>
      </c>
      <c r="F42" s="4">
        <v>45694</v>
      </c>
      <c r="G42" s="9">
        <v>862.89</v>
      </c>
      <c r="H42" s="9">
        <v>862.89</v>
      </c>
      <c r="I42" s="5">
        <v>0</v>
      </c>
      <c r="J42" s="4">
        <v>45720</v>
      </c>
      <c r="K42">
        <f t="shared" si="0"/>
        <v>-4</v>
      </c>
      <c r="L42" s="13">
        <f t="shared" ref="L42:L104" si="4">K42*H42/H$106</f>
        <v>-1.210775620990987E-2</v>
      </c>
    </row>
    <row r="43" spans="1:12" x14ac:dyDescent="0.2">
      <c r="A43" s="2" t="s">
        <v>75</v>
      </c>
      <c r="B43" s="3">
        <v>79336</v>
      </c>
      <c r="C43" s="2" t="s">
        <v>11</v>
      </c>
      <c r="D43" s="2" t="s">
        <v>76</v>
      </c>
      <c r="E43" s="4">
        <v>45629</v>
      </c>
      <c r="F43" s="4">
        <v>45629</v>
      </c>
      <c r="G43" s="9">
        <v>1082</v>
      </c>
      <c r="H43" s="9">
        <v>1082</v>
      </c>
      <c r="I43" s="5">
        <v>0</v>
      </c>
      <c r="J43" s="4">
        <v>45688</v>
      </c>
      <c r="K43">
        <f t="shared" si="0"/>
        <v>29</v>
      </c>
      <c r="L43" s="13">
        <f t="shared" si="4"/>
        <v>0.11007114880070226</v>
      </c>
    </row>
    <row r="44" spans="1:12" x14ac:dyDescent="0.2">
      <c r="A44" s="2" t="s">
        <v>75</v>
      </c>
      <c r="B44" s="3">
        <v>79336</v>
      </c>
      <c r="C44" s="2" t="s">
        <v>11</v>
      </c>
      <c r="D44" s="2" t="s">
        <v>77</v>
      </c>
      <c r="E44" s="4">
        <v>45654</v>
      </c>
      <c r="F44" s="4">
        <v>45654</v>
      </c>
      <c r="G44" s="9">
        <v>812</v>
      </c>
      <c r="H44" s="9">
        <v>812</v>
      </c>
      <c r="I44" s="5">
        <v>0</v>
      </c>
      <c r="J44" s="4">
        <v>45687</v>
      </c>
      <c r="K44">
        <f t="shared" si="0"/>
        <v>3</v>
      </c>
      <c r="L44" s="13">
        <f t="shared" si="4"/>
        <v>8.545264786745832E-3</v>
      </c>
    </row>
    <row r="45" spans="1:12" x14ac:dyDescent="0.2">
      <c r="A45" s="2" t="s">
        <v>75</v>
      </c>
      <c r="B45" s="3">
        <v>79336</v>
      </c>
      <c r="C45" s="2" t="s">
        <v>11</v>
      </c>
      <c r="D45" s="2" t="s">
        <v>78</v>
      </c>
      <c r="E45" s="4">
        <v>45691</v>
      </c>
      <c r="F45" s="4">
        <v>45691</v>
      </c>
      <c r="G45" s="9">
        <v>1577</v>
      </c>
      <c r="H45" s="9">
        <v>1577</v>
      </c>
      <c r="I45" s="5">
        <v>0</v>
      </c>
      <c r="J45" s="4">
        <v>45743</v>
      </c>
      <c r="K45">
        <f>_xlfn.DAYS(J45,F45)-30</f>
        <v>22</v>
      </c>
      <c r="L45" s="13">
        <f t="shared" si="4"/>
        <v>0.12170337295211818</v>
      </c>
    </row>
    <row r="46" spans="1:12" x14ac:dyDescent="0.2">
      <c r="A46" s="2" t="s">
        <v>75</v>
      </c>
      <c r="B46" s="3">
        <v>79336</v>
      </c>
      <c r="C46" s="2" t="s">
        <v>11</v>
      </c>
      <c r="D46" s="2" t="s">
        <v>35</v>
      </c>
      <c r="E46" s="4">
        <v>45715</v>
      </c>
      <c r="F46" s="4">
        <v>45715</v>
      </c>
      <c r="G46" s="9">
        <v>1127</v>
      </c>
      <c r="H46" s="9">
        <v>1127</v>
      </c>
      <c r="I46" s="5">
        <v>0</v>
      </c>
      <c r="J46" s="4">
        <v>45743</v>
      </c>
      <c r="K46">
        <f t="shared" si="0"/>
        <v>-2</v>
      </c>
      <c r="L46" s="13">
        <f t="shared" si="4"/>
        <v>-7.9068254635981557E-3</v>
      </c>
    </row>
    <row r="47" spans="1:12" x14ac:dyDescent="0.2">
      <c r="A47" s="2" t="s">
        <v>79</v>
      </c>
      <c r="B47" s="3">
        <v>79334</v>
      </c>
      <c r="C47" s="2" t="s">
        <v>11</v>
      </c>
      <c r="D47" s="2" t="s">
        <v>80</v>
      </c>
      <c r="E47" s="4">
        <v>45671</v>
      </c>
      <c r="F47" s="4">
        <v>45671</v>
      </c>
      <c r="G47" s="9">
        <v>1239.3</v>
      </c>
      <c r="H47" s="9">
        <v>996.3</v>
      </c>
      <c r="I47" s="5">
        <v>0</v>
      </c>
      <c r="J47" s="4">
        <v>45743</v>
      </c>
      <c r="K47">
        <f t="shared" si="0"/>
        <v>42</v>
      </c>
      <c r="L47" s="13">
        <f t="shared" si="4"/>
        <v>0.14678702253508399</v>
      </c>
    </row>
    <row r="48" spans="1:12" x14ac:dyDescent="0.2">
      <c r="A48" s="2" t="s">
        <v>79</v>
      </c>
      <c r="B48" s="3">
        <v>79334</v>
      </c>
      <c r="C48" s="2" t="s">
        <v>11</v>
      </c>
      <c r="D48" s="2" t="s">
        <v>81</v>
      </c>
      <c r="E48" s="4">
        <v>45687</v>
      </c>
      <c r="F48" s="4">
        <v>45687</v>
      </c>
      <c r="G48" s="9">
        <v>1514.7</v>
      </c>
      <c r="H48" s="9">
        <v>1217.7</v>
      </c>
      <c r="I48" s="5">
        <v>0</v>
      </c>
      <c r="J48" s="4">
        <v>45743</v>
      </c>
      <c r="K48">
        <f t="shared" si="0"/>
        <v>26</v>
      </c>
      <c r="L48" s="13">
        <f t="shared" si="4"/>
        <v>0.11106108054241806</v>
      </c>
    </row>
    <row r="49" spans="1:12" x14ac:dyDescent="0.2">
      <c r="A49" s="2" t="s">
        <v>82</v>
      </c>
      <c r="B49" s="3">
        <v>79137</v>
      </c>
      <c r="C49" s="2" t="s">
        <v>26</v>
      </c>
      <c r="D49" s="2" t="s">
        <v>83</v>
      </c>
      <c r="E49" s="4">
        <v>45630</v>
      </c>
      <c r="F49" s="4">
        <v>45630</v>
      </c>
      <c r="G49" s="9">
        <v>940</v>
      </c>
      <c r="H49" s="9">
        <v>940</v>
      </c>
      <c r="I49" s="5">
        <v>0</v>
      </c>
      <c r="J49" s="4">
        <v>45691</v>
      </c>
      <c r="K49">
        <f t="shared" si="0"/>
        <v>31</v>
      </c>
      <c r="L49" s="13">
        <f t="shared" si="4"/>
        <v>0.1022204498710072</v>
      </c>
    </row>
    <row r="50" spans="1:12" x14ac:dyDescent="0.2">
      <c r="A50" s="2" t="s">
        <v>82</v>
      </c>
      <c r="B50" s="3">
        <v>79137</v>
      </c>
      <c r="C50" s="2" t="s">
        <v>26</v>
      </c>
      <c r="D50" s="2" t="s">
        <v>84</v>
      </c>
      <c r="E50" s="4">
        <v>45657</v>
      </c>
      <c r="F50" s="4">
        <v>45657</v>
      </c>
      <c r="G50" s="9">
        <v>750</v>
      </c>
      <c r="H50" s="9">
        <v>750</v>
      </c>
      <c r="I50" s="5">
        <v>0</v>
      </c>
      <c r="J50" s="4">
        <v>45691</v>
      </c>
      <c r="K50">
        <f t="shared" si="0"/>
        <v>4</v>
      </c>
      <c r="L50" s="13">
        <f t="shared" si="4"/>
        <v>1.0523725106829843E-2</v>
      </c>
    </row>
    <row r="51" spans="1:12" x14ac:dyDescent="0.2">
      <c r="A51" s="2" t="s">
        <v>82</v>
      </c>
      <c r="B51" s="3">
        <v>79137</v>
      </c>
      <c r="C51" s="2" t="s">
        <v>26</v>
      </c>
      <c r="D51" s="2" t="s">
        <v>85</v>
      </c>
      <c r="E51" s="4">
        <v>45657</v>
      </c>
      <c r="F51" s="4">
        <v>45657</v>
      </c>
      <c r="G51" s="9">
        <v>970</v>
      </c>
      <c r="H51" s="9">
        <v>970</v>
      </c>
      <c r="I51" s="5">
        <v>0</v>
      </c>
      <c r="J51" s="4">
        <v>45691</v>
      </c>
      <c r="K51">
        <f t="shared" si="0"/>
        <v>4</v>
      </c>
      <c r="L51" s="13">
        <f t="shared" si="4"/>
        <v>1.3610684471499929E-2</v>
      </c>
    </row>
    <row r="52" spans="1:12" x14ac:dyDescent="0.2">
      <c r="A52" s="2" t="s">
        <v>86</v>
      </c>
      <c r="B52" s="3">
        <v>79346</v>
      </c>
      <c r="C52" s="2" t="s">
        <v>11</v>
      </c>
      <c r="D52" s="2" t="s">
        <v>87</v>
      </c>
      <c r="E52" s="4">
        <v>45699</v>
      </c>
      <c r="F52" s="4">
        <v>45699</v>
      </c>
      <c r="G52" s="9">
        <v>210</v>
      </c>
      <c r="H52" s="9">
        <v>210</v>
      </c>
      <c r="I52" s="5">
        <v>0</v>
      </c>
      <c r="J52" s="4">
        <v>45720</v>
      </c>
      <c r="K52">
        <f t="shared" si="0"/>
        <v>-9</v>
      </c>
      <c r="L52" s="13">
        <f t="shared" si="4"/>
        <v>-6.6299468173028004E-3</v>
      </c>
    </row>
    <row r="53" spans="1:12" x14ac:dyDescent="0.2">
      <c r="A53" s="2" t="s">
        <v>88</v>
      </c>
      <c r="B53" s="3">
        <v>79281</v>
      </c>
      <c r="C53" s="2" t="s">
        <v>11</v>
      </c>
      <c r="D53" s="2" t="s">
        <v>89</v>
      </c>
      <c r="E53" s="4">
        <v>45666</v>
      </c>
      <c r="F53" s="4">
        <v>45666</v>
      </c>
      <c r="G53" s="9">
        <v>87.41</v>
      </c>
      <c r="H53" s="9">
        <v>87.41</v>
      </c>
      <c r="I53" s="5">
        <v>0</v>
      </c>
      <c r="J53" s="4">
        <v>45720</v>
      </c>
      <c r="K53">
        <f t="shared" si="0"/>
        <v>24</v>
      </c>
      <c r="L53" s="13">
        <f t="shared" si="4"/>
        <v>7.359030492703973E-3</v>
      </c>
    </row>
    <row r="54" spans="1:12" x14ac:dyDescent="0.2">
      <c r="A54" s="2" t="s">
        <v>90</v>
      </c>
      <c r="B54" s="3">
        <v>79123</v>
      </c>
      <c r="C54" s="2" t="s">
        <v>11</v>
      </c>
      <c r="D54" s="2" t="s">
        <v>91</v>
      </c>
      <c r="E54" s="4">
        <v>45673</v>
      </c>
      <c r="F54" s="4">
        <v>45673</v>
      </c>
      <c r="G54" s="9">
        <v>72.5</v>
      </c>
      <c r="H54" s="9">
        <v>72.5</v>
      </c>
      <c r="I54" s="5">
        <v>0</v>
      </c>
      <c r="J54" s="4">
        <v>45706</v>
      </c>
      <c r="K54">
        <f t="shared" si="0"/>
        <v>3</v>
      </c>
      <c r="L54" s="13">
        <f t="shared" si="4"/>
        <v>7.629700702451636E-4</v>
      </c>
    </row>
    <row r="55" spans="1:12" x14ac:dyDescent="0.2">
      <c r="A55" s="2" t="s">
        <v>92</v>
      </c>
      <c r="B55" s="3">
        <v>79236</v>
      </c>
      <c r="C55" s="2" t="s">
        <v>11</v>
      </c>
      <c r="D55" s="2" t="s">
        <v>93</v>
      </c>
      <c r="E55" s="4">
        <v>45680</v>
      </c>
      <c r="F55" s="4">
        <v>45680</v>
      </c>
      <c r="G55" s="9">
        <v>152.32</v>
      </c>
      <c r="H55" s="9">
        <v>152.32</v>
      </c>
      <c r="I55" s="5">
        <v>0</v>
      </c>
      <c r="J55" s="4">
        <v>45720</v>
      </c>
      <c r="K55">
        <f>_xlfn.DAYS(J55,F55)-30</f>
        <v>10</v>
      </c>
      <c r="L55" s="13">
        <f t="shared" si="4"/>
        <v>5.3432460275744048E-3</v>
      </c>
    </row>
    <row r="56" spans="1:12" x14ac:dyDescent="0.2">
      <c r="A56" s="2" t="s">
        <v>94</v>
      </c>
      <c r="B56" s="3">
        <v>79256</v>
      </c>
      <c r="C56" s="2" t="s">
        <v>11</v>
      </c>
      <c r="D56" s="2" t="s">
        <v>95</v>
      </c>
      <c r="E56" s="4">
        <v>45656</v>
      </c>
      <c r="F56" s="4">
        <v>45656</v>
      </c>
      <c r="G56" s="9">
        <v>4231.5</v>
      </c>
      <c r="H56" s="9">
        <v>4231.5</v>
      </c>
      <c r="I56" s="5">
        <v>0</v>
      </c>
      <c r="J56" s="4">
        <v>45691</v>
      </c>
      <c r="K56">
        <f t="shared" si="0"/>
        <v>5</v>
      </c>
      <c r="L56" s="13">
        <f t="shared" si="4"/>
        <v>7.421857131591747E-2</v>
      </c>
    </row>
    <row r="57" spans="1:12" x14ac:dyDescent="0.2">
      <c r="A57" s="2" t="s">
        <v>96</v>
      </c>
      <c r="B57" s="3">
        <v>79197</v>
      </c>
      <c r="C57" s="2" t="s">
        <v>11</v>
      </c>
      <c r="D57" s="2" t="s">
        <v>97</v>
      </c>
      <c r="E57" s="4">
        <v>45643</v>
      </c>
      <c r="F57" s="4">
        <v>45643</v>
      </c>
      <c r="G57" s="9">
        <v>267.10000000000002</v>
      </c>
      <c r="H57" s="9">
        <v>267.10000000000002</v>
      </c>
      <c r="I57" s="5">
        <v>0</v>
      </c>
      <c r="J57" s="4">
        <v>45691</v>
      </c>
      <c r="K57">
        <f t="shared" si="0"/>
        <v>18</v>
      </c>
      <c r="L57" s="13">
        <f t="shared" si="4"/>
        <v>1.6865321856205505E-2</v>
      </c>
    </row>
    <row r="58" spans="1:12" x14ac:dyDescent="0.2">
      <c r="A58" s="2" t="s">
        <v>96</v>
      </c>
      <c r="B58" s="3">
        <v>79197</v>
      </c>
      <c r="C58" s="2" t="s">
        <v>11</v>
      </c>
      <c r="D58" s="2" t="s">
        <v>98</v>
      </c>
      <c r="E58" s="4">
        <v>45680</v>
      </c>
      <c r="F58" s="4">
        <v>45680</v>
      </c>
      <c r="G58" s="9">
        <v>240.39</v>
      </c>
      <c r="H58" s="9">
        <v>240.39</v>
      </c>
      <c r="I58" s="5">
        <v>0</v>
      </c>
      <c r="J58" s="4">
        <v>45720</v>
      </c>
      <c r="K58">
        <f t="shared" si="0"/>
        <v>10</v>
      </c>
      <c r="L58" s="13">
        <f t="shared" si="4"/>
        <v>8.4326609281027507E-3</v>
      </c>
    </row>
    <row r="59" spans="1:12" x14ac:dyDescent="0.2">
      <c r="A59" s="2" t="s">
        <v>99</v>
      </c>
      <c r="B59" s="3">
        <v>79239</v>
      </c>
      <c r="C59" s="2" t="s">
        <v>11</v>
      </c>
      <c r="D59" s="2" t="s">
        <v>100</v>
      </c>
      <c r="E59" s="4">
        <v>45657</v>
      </c>
      <c r="F59" s="4">
        <v>45657</v>
      </c>
      <c r="G59" s="9">
        <v>69.42</v>
      </c>
      <c r="H59" s="9">
        <v>69.42</v>
      </c>
      <c r="I59" s="5">
        <v>0</v>
      </c>
      <c r="J59" s="4">
        <v>45691</v>
      </c>
      <c r="K59">
        <f t="shared" si="0"/>
        <v>4</v>
      </c>
      <c r="L59" s="13">
        <f t="shared" si="4"/>
        <v>9.7407599588817024E-4</v>
      </c>
    </row>
    <row r="60" spans="1:12" x14ac:dyDescent="0.2">
      <c r="A60" s="2" t="s">
        <v>101</v>
      </c>
      <c r="B60" s="3">
        <v>79276</v>
      </c>
      <c r="C60" s="2" t="s">
        <v>11</v>
      </c>
      <c r="D60" s="2" t="s">
        <v>102</v>
      </c>
      <c r="E60" s="4">
        <v>45660</v>
      </c>
      <c r="F60" s="4">
        <v>45660</v>
      </c>
      <c r="G60" s="9">
        <v>160.5</v>
      </c>
      <c r="H60" s="9">
        <v>160.5</v>
      </c>
      <c r="I60" s="5">
        <v>0</v>
      </c>
      <c r="J60" s="4">
        <v>45691</v>
      </c>
      <c r="K60">
        <f t="shared" si="0"/>
        <v>1</v>
      </c>
      <c r="L60" s="13">
        <f t="shared" si="4"/>
        <v>5.6301929321539662E-4</v>
      </c>
    </row>
    <row r="61" spans="1:12" x14ac:dyDescent="0.2">
      <c r="A61" s="2" t="s">
        <v>101</v>
      </c>
      <c r="B61" s="3">
        <v>79276</v>
      </c>
      <c r="C61" s="2" t="s">
        <v>11</v>
      </c>
      <c r="D61" s="2" t="s">
        <v>103</v>
      </c>
      <c r="E61" s="4">
        <v>45692</v>
      </c>
      <c r="F61" s="4">
        <v>45692</v>
      </c>
      <c r="G61" s="9">
        <v>160.5</v>
      </c>
      <c r="H61" s="9">
        <v>160.5</v>
      </c>
      <c r="I61" s="5">
        <v>0</v>
      </c>
      <c r="J61" s="4">
        <v>45720</v>
      </c>
      <c r="K61">
        <f t="shared" si="0"/>
        <v>-2</v>
      </c>
      <c r="L61" s="13">
        <f t="shared" si="4"/>
        <v>-1.1260385864307932E-3</v>
      </c>
    </row>
    <row r="62" spans="1:12" x14ac:dyDescent="0.2">
      <c r="A62" s="2" t="s">
        <v>104</v>
      </c>
      <c r="B62" s="3">
        <v>79320</v>
      </c>
      <c r="C62" s="2" t="s">
        <v>11</v>
      </c>
      <c r="D62" s="2" t="s">
        <v>105</v>
      </c>
      <c r="E62" s="4">
        <v>45639</v>
      </c>
      <c r="F62" s="4">
        <v>45639</v>
      </c>
      <c r="G62" s="9">
        <v>756</v>
      </c>
      <c r="H62" s="9">
        <v>756</v>
      </c>
      <c r="I62" s="5">
        <v>0</v>
      </c>
      <c r="J62" s="4">
        <v>45688</v>
      </c>
      <c r="K62">
        <f t="shared" si="0"/>
        <v>19</v>
      </c>
      <c r="L62" s="13">
        <f t="shared" si="4"/>
        <v>5.0387595811501283E-2</v>
      </c>
    </row>
    <row r="63" spans="1:12" x14ac:dyDescent="0.2">
      <c r="A63" s="2" t="s">
        <v>106</v>
      </c>
      <c r="B63" s="3">
        <v>18515</v>
      </c>
      <c r="C63" s="2" t="s">
        <v>11</v>
      </c>
      <c r="D63" s="2" t="s">
        <v>107</v>
      </c>
      <c r="E63" s="4">
        <v>45636</v>
      </c>
      <c r="F63" s="4">
        <v>45636</v>
      </c>
      <c r="G63" s="9">
        <v>44924.2</v>
      </c>
      <c r="H63" s="9">
        <v>44924.2</v>
      </c>
      <c r="I63" s="5">
        <v>0</v>
      </c>
      <c r="J63" s="4">
        <v>45691</v>
      </c>
      <c r="K63">
        <f t="shared" si="0"/>
        <v>25</v>
      </c>
      <c r="L63" s="13">
        <f t="shared" si="4"/>
        <v>3.9397494287020436</v>
      </c>
    </row>
    <row r="64" spans="1:12" x14ac:dyDescent="0.2">
      <c r="A64" s="2" t="s">
        <v>106</v>
      </c>
      <c r="B64" s="3">
        <v>18515</v>
      </c>
      <c r="C64" s="2" t="s">
        <v>11</v>
      </c>
      <c r="D64" s="2" t="s">
        <v>108</v>
      </c>
      <c r="E64" s="4">
        <v>45636</v>
      </c>
      <c r="F64" s="4">
        <v>45636</v>
      </c>
      <c r="G64" s="9">
        <v>18164.599999999999</v>
      </c>
      <c r="H64" s="9">
        <v>18164.599999999999</v>
      </c>
      <c r="I64" s="5">
        <v>0</v>
      </c>
      <c r="J64" s="4">
        <v>45720</v>
      </c>
      <c r="K64">
        <f t="shared" si="0"/>
        <v>54</v>
      </c>
      <c r="L64" s="13">
        <f t="shared" si="4"/>
        <v>3.4408666273593842</v>
      </c>
    </row>
    <row r="65" spans="1:12" x14ac:dyDescent="0.2">
      <c r="A65" s="2" t="s">
        <v>109</v>
      </c>
      <c r="B65" s="3">
        <v>79126</v>
      </c>
      <c r="C65" s="2" t="s">
        <v>11</v>
      </c>
      <c r="D65" s="2" t="s">
        <v>110</v>
      </c>
      <c r="E65" s="4">
        <v>45657</v>
      </c>
      <c r="F65" s="4">
        <v>45657</v>
      </c>
      <c r="G65" s="9">
        <v>2840.37</v>
      </c>
      <c r="H65" s="9">
        <v>2840.37</v>
      </c>
      <c r="I65" s="5">
        <v>0</v>
      </c>
      <c r="J65" s="4">
        <v>45691</v>
      </c>
      <c r="K65">
        <f t="shared" si="0"/>
        <v>4</v>
      </c>
      <c r="L65" s="13">
        <f t="shared" si="4"/>
        <v>3.9855030775581703E-2</v>
      </c>
    </row>
    <row r="66" spans="1:12" x14ac:dyDescent="0.2">
      <c r="A66" s="2" t="s">
        <v>109</v>
      </c>
      <c r="B66" s="3">
        <v>79126</v>
      </c>
      <c r="C66" s="2" t="s">
        <v>11</v>
      </c>
      <c r="D66" s="2" t="s">
        <v>111</v>
      </c>
      <c r="E66" s="4">
        <v>45657</v>
      </c>
      <c r="F66" s="4">
        <v>45657</v>
      </c>
      <c r="G66" s="9">
        <v>3580.55</v>
      </c>
      <c r="H66" s="9">
        <v>3580.55</v>
      </c>
      <c r="I66" s="5">
        <v>0</v>
      </c>
      <c r="J66" s="4">
        <v>45691</v>
      </c>
      <c r="K66">
        <f t="shared" si="0"/>
        <v>4</v>
      </c>
      <c r="L66" s="13">
        <f t="shared" si="4"/>
        <v>5.024096524167946E-2</v>
      </c>
    </row>
    <row r="67" spans="1:12" x14ac:dyDescent="0.2">
      <c r="A67" s="2" t="s">
        <v>109</v>
      </c>
      <c r="B67" s="3">
        <v>79126</v>
      </c>
      <c r="C67" s="2" t="s">
        <v>11</v>
      </c>
      <c r="D67" s="2" t="s">
        <v>112</v>
      </c>
      <c r="E67" s="4">
        <v>45688</v>
      </c>
      <c r="F67" s="4">
        <v>45688</v>
      </c>
      <c r="G67" s="9">
        <v>3170.52</v>
      </c>
      <c r="H67" s="9">
        <v>3170.52</v>
      </c>
      <c r="I67" s="5">
        <v>0</v>
      </c>
      <c r="J67" s="4">
        <v>45720</v>
      </c>
      <c r="K67">
        <f t="shared" si="0"/>
        <v>2</v>
      </c>
      <c r="L67" s="13">
        <f t="shared" si="4"/>
        <v>2.2243787283804103E-2</v>
      </c>
    </row>
    <row r="68" spans="1:12" x14ac:dyDescent="0.2">
      <c r="A68" s="2" t="s">
        <v>109</v>
      </c>
      <c r="B68" s="3">
        <v>79126</v>
      </c>
      <c r="C68" s="2" t="s">
        <v>11</v>
      </c>
      <c r="D68" s="2" t="s">
        <v>113</v>
      </c>
      <c r="E68" s="4">
        <v>45688</v>
      </c>
      <c r="F68" s="4">
        <v>45688</v>
      </c>
      <c r="G68" s="9">
        <v>4063.17</v>
      </c>
      <c r="H68" s="9">
        <v>4063.17</v>
      </c>
      <c r="I68" s="5">
        <v>0</v>
      </c>
      <c r="J68" s="4">
        <v>45720</v>
      </c>
      <c r="K68">
        <f>_xlfn.DAYS(J68,F68)-30</f>
        <v>2</v>
      </c>
      <c r="L68" s="13">
        <f t="shared" si="4"/>
        <v>2.8506456094878542E-2</v>
      </c>
    </row>
    <row r="69" spans="1:12" x14ac:dyDescent="0.2">
      <c r="A69" s="2" t="s">
        <v>114</v>
      </c>
      <c r="B69" s="3">
        <v>79250</v>
      </c>
      <c r="C69" s="2" t="s">
        <v>11</v>
      </c>
      <c r="D69" s="2" t="s">
        <v>115</v>
      </c>
      <c r="E69" s="4">
        <v>45659</v>
      </c>
      <c r="F69" s="4">
        <v>45659</v>
      </c>
      <c r="G69" s="9">
        <v>1459.12</v>
      </c>
      <c r="H69" s="9">
        <v>1229.1199999999999</v>
      </c>
      <c r="I69" s="5">
        <v>0</v>
      </c>
      <c r="J69" s="4">
        <v>45687</v>
      </c>
      <c r="K69">
        <f t="shared" si="0"/>
        <v>-2</v>
      </c>
      <c r="L69" s="13">
        <f t="shared" si="4"/>
        <v>-8.6232806688711292E-3</v>
      </c>
    </row>
    <row r="70" spans="1:12" x14ac:dyDescent="0.2">
      <c r="A70" s="2" t="s">
        <v>116</v>
      </c>
      <c r="B70" s="3">
        <v>79337</v>
      </c>
      <c r="C70" s="2" t="s">
        <v>11</v>
      </c>
      <c r="D70" s="2" t="s">
        <v>117</v>
      </c>
      <c r="E70" s="4">
        <v>45657</v>
      </c>
      <c r="F70" s="4">
        <v>45657</v>
      </c>
      <c r="G70" s="9">
        <v>1922</v>
      </c>
      <c r="H70" s="9">
        <v>1922</v>
      </c>
      <c r="I70" s="5">
        <v>0</v>
      </c>
      <c r="J70" s="4">
        <v>45691</v>
      </c>
      <c r="K70">
        <f t="shared" ref="K70:K76" si="5">_xlfn.DAYS(J70,F70)-30</f>
        <v>4</v>
      </c>
      <c r="L70" s="13">
        <f t="shared" si="4"/>
        <v>2.6968799540435944E-2</v>
      </c>
    </row>
    <row r="71" spans="1:12" x14ac:dyDescent="0.2">
      <c r="A71" s="2" t="s">
        <v>118</v>
      </c>
      <c r="B71" s="3">
        <v>79311</v>
      </c>
      <c r="C71" s="2" t="s">
        <v>11</v>
      </c>
      <c r="D71" s="2" t="s">
        <v>119</v>
      </c>
      <c r="E71" s="4">
        <v>45644</v>
      </c>
      <c r="F71" s="4">
        <v>45644</v>
      </c>
      <c r="G71" s="9">
        <v>1166.67</v>
      </c>
      <c r="H71" s="9">
        <v>1166.67</v>
      </c>
      <c r="I71" s="5">
        <v>0</v>
      </c>
      <c r="J71" s="4">
        <v>45691</v>
      </c>
      <c r="K71">
        <f t="shared" si="5"/>
        <v>17</v>
      </c>
      <c r="L71" s="13">
        <f t="shared" si="4"/>
        <v>6.9573714765515979E-2</v>
      </c>
    </row>
    <row r="72" spans="1:12" x14ac:dyDescent="0.2">
      <c r="A72" s="2" t="s">
        <v>120</v>
      </c>
      <c r="B72" s="3">
        <v>20073</v>
      </c>
      <c r="C72" s="2" t="s">
        <v>11</v>
      </c>
      <c r="D72" s="2" t="s">
        <v>121</v>
      </c>
      <c r="E72" s="4">
        <v>45702</v>
      </c>
      <c r="F72" s="4">
        <v>45702</v>
      </c>
      <c r="G72" s="9">
        <v>2385.69</v>
      </c>
      <c r="H72" s="9">
        <v>2385.69</v>
      </c>
      <c r="I72" s="5">
        <v>0</v>
      </c>
      <c r="J72" s="4">
        <v>45720</v>
      </c>
      <c r="K72">
        <f t="shared" si="5"/>
        <v>-12</v>
      </c>
      <c r="L72" s="13">
        <f t="shared" si="4"/>
        <v>-0.10042538300045155</v>
      </c>
    </row>
    <row r="73" spans="1:12" x14ac:dyDescent="0.2">
      <c r="A73" s="2" t="s">
        <v>122</v>
      </c>
      <c r="B73" s="3">
        <v>79339</v>
      </c>
      <c r="C73" s="2" t="s">
        <v>11</v>
      </c>
      <c r="D73" s="2" t="s">
        <v>123</v>
      </c>
      <c r="E73" s="4">
        <v>45622</v>
      </c>
      <c r="F73" s="4">
        <v>45622</v>
      </c>
      <c r="G73" s="9">
        <v>441.3</v>
      </c>
      <c r="H73" s="9">
        <v>441.3</v>
      </c>
      <c r="I73" s="5">
        <v>0</v>
      </c>
      <c r="J73" s="4">
        <v>45720</v>
      </c>
      <c r="K73">
        <f t="shared" si="5"/>
        <v>68</v>
      </c>
      <c r="L73" s="13">
        <f t="shared" si="4"/>
        <v>0.10526671749859755</v>
      </c>
    </row>
    <row r="74" spans="1:12" x14ac:dyDescent="0.2">
      <c r="A74" s="2" t="s">
        <v>122</v>
      </c>
      <c r="B74" s="3">
        <v>79339</v>
      </c>
      <c r="C74" s="2" t="s">
        <v>11</v>
      </c>
      <c r="D74" s="2" t="s">
        <v>124</v>
      </c>
      <c r="E74" s="4">
        <v>45622</v>
      </c>
      <c r="F74" s="4">
        <v>45622</v>
      </c>
      <c r="G74" s="9">
        <v>2280.36</v>
      </c>
      <c r="H74" s="9">
        <v>2280.36</v>
      </c>
      <c r="I74" s="5">
        <v>0</v>
      </c>
      <c r="J74" s="4">
        <v>45720</v>
      </c>
      <c r="K74">
        <f t="shared" si="5"/>
        <v>68</v>
      </c>
      <c r="L74" s="13">
        <f t="shared" si="4"/>
        <v>0.54395198711783799</v>
      </c>
    </row>
    <row r="75" spans="1:12" x14ac:dyDescent="0.2">
      <c r="A75" s="2" t="s">
        <v>122</v>
      </c>
      <c r="B75" s="3">
        <v>79339</v>
      </c>
      <c r="C75" s="2" t="s">
        <v>11</v>
      </c>
      <c r="D75" s="2" t="s">
        <v>125</v>
      </c>
      <c r="E75" s="4">
        <v>45657</v>
      </c>
      <c r="F75" s="4">
        <v>45657</v>
      </c>
      <c r="G75" s="9">
        <v>2206.8000000000002</v>
      </c>
      <c r="H75" s="9">
        <v>2206.8000000000002</v>
      </c>
      <c r="I75" s="5">
        <v>0</v>
      </c>
      <c r="J75" s="4">
        <v>45720</v>
      </c>
      <c r="K75">
        <f t="shared" si="5"/>
        <v>33</v>
      </c>
      <c r="L75" s="13">
        <f t="shared" si="4"/>
        <v>0.25546132222327311</v>
      </c>
    </row>
    <row r="76" spans="1:12" x14ac:dyDescent="0.2">
      <c r="A76" s="2" t="s">
        <v>122</v>
      </c>
      <c r="B76" s="3">
        <v>79339</v>
      </c>
      <c r="C76" s="2" t="s">
        <v>11</v>
      </c>
      <c r="D76" s="2" t="s">
        <v>126</v>
      </c>
      <c r="E76" s="4">
        <v>45681</v>
      </c>
      <c r="F76" s="4">
        <v>45681</v>
      </c>
      <c r="G76" s="9">
        <v>132.38999999999999</v>
      </c>
      <c r="H76" s="9">
        <v>132.38999999999999</v>
      </c>
      <c r="I76" s="5">
        <v>0</v>
      </c>
      <c r="J76" s="4">
        <v>45720</v>
      </c>
      <c r="K76">
        <f t="shared" si="5"/>
        <v>9</v>
      </c>
      <c r="L76" s="13">
        <f t="shared" si="4"/>
        <v>4.1797079006796077E-3</v>
      </c>
    </row>
    <row r="77" spans="1:12" x14ac:dyDescent="0.2">
      <c r="A77" s="2" t="s">
        <v>122</v>
      </c>
      <c r="B77" s="3">
        <v>79339</v>
      </c>
      <c r="C77" s="2" t="s">
        <v>11</v>
      </c>
      <c r="D77" s="2" t="s">
        <v>127</v>
      </c>
      <c r="E77" s="4">
        <v>45705</v>
      </c>
      <c r="F77" s="4">
        <v>45705</v>
      </c>
      <c r="G77" s="9">
        <v>1980</v>
      </c>
      <c r="H77" s="9">
        <v>1980</v>
      </c>
      <c r="I77" s="5">
        <v>0</v>
      </c>
      <c r="J77" s="4">
        <v>45720</v>
      </c>
      <c r="K77">
        <f>_xlfn.DAYS(J77,F77)-30</f>
        <v>-15</v>
      </c>
      <c r="L77" s="13">
        <f t="shared" si="4"/>
        <v>-0.10418487855761543</v>
      </c>
    </row>
    <row r="78" spans="1:12" x14ac:dyDescent="0.2">
      <c r="A78" s="2" t="s">
        <v>122</v>
      </c>
      <c r="B78" s="3">
        <v>79339</v>
      </c>
      <c r="C78" s="2" t="s">
        <v>11</v>
      </c>
      <c r="D78" s="2" t="s">
        <v>128</v>
      </c>
      <c r="E78" s="4">
        <v>45705</v>
      </c>
      <c r="F78" s="4">
        <v>45705</v>
      </c>
      <c r="G78" s="9">
        <v>2280.36</v>
      </c>
      <c r="H78" s="9">
        <v>2280.36</v>
      </c>
      <c r="I78" s="5">
        <v>0</v>
      </c>
      <c r="J78" s="4">
        <v>45720</v>
      </c>
      <c r="K78">
        <f t="shared" ref="K78:K98" si="6">_xlfn.DAYS(J78,F78)-30</f>
        <v>-15</v>
      </c>
      <c r="L78" s="13">
        <f t="shared" si="4"/>
        <v>-0.1199894089230525</v>
      </c>
    </row>
    <row r="79" spans="1:12" x14ac:dyDescent="0.2">
      <c r="A79" s="2" t="s">
        <v>122</v>
      </c>
      <c r="B79" s="3">
        <v>79339</v>
      </c>
      <c r="C79" s="2" t="s">
        <v>11</v>
      </c>
      <c r="D79" s="2" t="s">
        <v>129</v>
      </c>
      <c r="E79" s="4">
        <v>45705</v>
      </c>
      <c r="F79" s="4">
        <v>45705</v>
      </c>
      <c r="G79" s="9">
        <v>4840</v>
      </c>
      <c r="H79" s="9">
        <v>4840</v>
      </c>
      <c r="I79" s="5">
        <v>0</v>
      </c>
      <c r="J79" s="4">
        <v>45720</v>
      </c>
      <c r="K79">
        <f t="shared" si="6"/>
        <v>-15</v>
      </c>
      <c r="L79" s="13">
        <f t="shared" si="4"/>
        <v>-0.25467414758528217</v>
      </c>
    </row>
    <row r="80" spans="1:12" x14ac:dyDescent="0.2">
      <c r="A80" s="2" t="s">
        <v>130</v>
      </c>
      <c r="B80" s="3">
        <v>79139</v>
      </c>
      <c r="C80" s="2" t="s">
        <v>11</v>
      </c>
      <c r="D80" s="2" t="s">
        <v>131</v>
      </c>
      <c r="E80" s="4">
        <v>45698</v>
      </c>
      <c r="F80" s="4">
        <v>45698</v>
      </c>
      <c r="G80" s="9">
        <v>98.36</v>
      </c>
      <c r="H80" s="9">
        <v>98.36</v>
      </c>
      <c r="I80" s="5">
        <v>0</v>
      </c>
      <c r="J80" s="4">
        <v>45720</v>
      </c>
      <c r="K80">
        <f t="shared" si="6"/>
        <v>-8</v>
      </c>
      <c r="L80" s="13">
        <f t="shared" si="4"/>
        <v>-2.7603029373540889E-3</v>
      </c>
    </row>
    <row r="81" spans="1:12" x14ac:dyDescent="0.2">
      <c r="A81" s="2" t="s">
        <v>132</v>
      </c>
      <c r="B81" s="3">
        <v>79308</v>
      </c>
      <c r="C81" s="2" t="s">
        <v>11</v>
      </c>
      <c r="D81" s="2" t="s">
        <v>133</v>
      </c>
      <c r="E81" s="4">
        <v>45656</v>
      </c>
      <c r="F81" s="4">
        <v>45656</v>
      </c>
      <c r="G81" s="9">
        <v>1027</v>
      </c>
      <c r="H81" s="9">
        <v>1027</v>
      </c>
      <c r="I81" s="5">
        <v>0</v>
      </c>
      <c r="J81" s="4">
        <v>45687</v>
      </c>
      <c r="K81">
        <f t="shared" si="6"/>
        <v>1</v>
      </c>
      <c r="L81" s="13">
        <f t="shared" si="4"/>
        <v>3.6026218949047496E-3</v>
      </c>
    </row>
    <row r="82" spans="1:12" x14ac:dyDescent="0.2">
      <c r="A82" s="2" t="s">
        <v>132</v>
      </c>
      <c r="B82" s="3">
        <v>79308</v>
      </c>
      <c r="C82" s="2" t="s">
        <v>11</v>
      </c>
      <c r="D82" s="2" t="s">
        <v>134</v>
      </c>
      <c r="E82" s="4">
        <v>45688</v>
      </c>
      <c r="F82" s="4">
        <v>45688</v>
      </c>
      <c r="G82" s="9">
        <v>1702</v>
      </c>
      <c r="H82" s="9">
        <v>1702</v>
      </c>
      <c r="I82" s="5">
        <v>0</v>
      </c>
      <c r="J82" s="4">
        <v>45715</v>
      </c>
      <c r="K82">
        <f t="shared" si="6"/>
        <v>-3</v>
      </c>
      <c r="L82" s="13">
        <f t="shared" si="4"/>
        <v>-1.7911380131824393E-2</v>
      </c>
    </row>
    <row r="83" spans="1:12" x14ac:dyDescent="0.2">
      <c r="A83" s="2" t="s">
        <v>135</v>
      </c>
      <c r="B83" s="3">
        <v>79133</v>
      </c>
      <c r="C83" s="2" t="s">
        <v>11</v>
      </c>
      <c r="D83" s="2" t="s">
        <v>136</v>
      </c>
      <c r="E83" s="4">
        <v>45638</v>
      </c>
      <c r="F83" s="4">
        <v>45638</v>
      </c>
      <c r="G83" s="9">
        <v>1199.52</v>
      </c>
      <c r="H83" s="9">
        <v>964.32</v>
      </c>
      <c r="I83" s="5">
        <v>0</v>
      </c>
      <c r="J83" s="4">
        <v>45687</v>
      </c>
      <c r="K83">
        <f t="shared" si="6"/>
        <v>19</v>
      </c>
      <c r="L83" s="13">
        <f t="shared" si="4"/>
        <v>6.4272177768448319E-2</v>
      </c>
    </row>
    <row r="84" spans="1:12" x14ac:dyDescent="0.2">
      <c r="A84" s="2" t="s">
        <v>135</v>
      </c>
      <c r="B84" s="3">
        <v>79133</v>
      </c>
      <c r="C84" s="2" t="s">
        <v>11</v>
      </c>
      <c r="D84" s="2" t="s">
        <v>137</v>
      </c>
      <c r="E84" s="4">
        <v>45701</v>
      </c>
      <c r="F84" s="4">
        <v>45701</v>
      </c>
      <c r="G84" s="9">
        <v>974.61</v>
      </c>
      <c r="H84" s="9">
        <v>783.51</v>
      </c>
      <c r="I84" s="5">
        <v>0</v>
      </c>
      <c r="J84" s="4">
        <v>45743</v>
      </c>
      <c r="K84">
        <f t="shared" si="6"/>
        <v>12</v>
      </c>
      <c r="L84" s="13">
        <f t="shared" si="4"/>
        <v>3.2981775433808994E-2</v>
      </c>
    </row>
    <row r="85" spans="1:12" x14ac:dyDescent="0.2">
      <c r="A85" s="2" t="s">
        <v>138</v>
      </c>
      <c r="B85" s="3">
        <v>79264</v>
      </c>
      <c r="C85" s="2" t="s">
        <v>11</v>
      </c>
      <c r="D85" s="2" t="s">
        <v>139</v>
      </c>
      <c r="E85" s="4">
        <v>45596</v>
      </c>
      <c r="F85" s="4">
        <v>45596</v>
      </c>
      <c r="G85" s="9">
        <v>165</v>
      </c>
      <c r="H85" s="9">
        <v>165</v>
      </c>
      <c r="I85" s="5">
        <v>0</v>
      </c>
      <c r="J85" s="4">
        <v>45701</v>
      </c>
      <c r="K85">
        <f t="shared" si="6"/>
        <v>75</v>
      </c>
      <c r="L85" s="13">
        <f t="shared" si="4"/>
        <v>4.3410366065673098E-2</v>
      </c>
    </row>
    <row r="86" spans="1:12" x14ac:dyDescent="0.2">
      <c r="A86" s="2" t="s">
        <v>138</v>
      </c>
      <c r="B86" s="3">
        <v>79264</v>
      </c>
      <c r="C86" s="2" t="s">
        <v>11</v>
      </c>
      <c r="D86" s="2" t="s">
        <v>140</v>
      </c>
      <c r="E86" s="4">
        <v>45640</v>
      </c>
      <c r="F86" s="4">
        <v>45640</v>
      </c>
      <c r="G86" s="9">
        <v>330</v>
      </c>
      <c r="H86" s="9">
        <v>330</v>
      </c>
      <c r="I86" s="5">
        <v>0</v>
      </c>
      <c r="J86" s="4">
        <v>45701</v>
      </c>
      <c r="K86">
        <f t="shared" si="6"/>
        <v>31</v>
      </c>
      <c r="L86" s="13">
        <f t="shared" si="4"/>
        <v>3.5885902614289762E-2</v>
      </c>
    </row>
    <row r="87" spans="1:12" x14ac:dyDescent="0.2">
      <c r="A87" s="2" t="s">
        <v>141</v>
      </c>
      <c r="B87" s="3">
        <v>79213</v>
      </c>
      <c r="C87" s="2" t="s">
        <v>11</v>
      </c>
      <c r="D87" s="2" t="s">
        <v>142</v>
      </c>
      <c r="E87" s="4">
        <v>45657</v>
      </c>
      <c r="F87" s="4">
        <v>45657</v>
      </c>
      <c r="G87" s="9">
        <v>272.06</v>
      </c>
      <c r="H87" s="9">
        <v>272.06</v>
      </c>
      <c r="I87" s="5">
        <v>0</v>
      </c>
      <c r="J87" s="4">
        <v>45691</v>
      </c>
      <c r="K87">
        <f t="shared" si="6"/>
        <v>4</v>
      </c>
      <c r="L87" s="13">
        <f t="shared" si="4"/>
        <v>3.817446203418836E-3</v>
      </c>
    </row>
    <row r="88" spans="1:12" x14ac:dyDescent="0.2">
      <c r="A88" s="2" t="s">
        <v>141</v>
      </c>
      <c r="B88" s="3">
        <v>79213</v>
      </c>
      <c r="C88" s="2" t="s">
        <v>11</v>
      </c>
      <c r="D88" s="2" t="s">
        <v>143</v>
      </c>
      <c r="E88" s="4">
        <v>45681</v>
      </c>
      <c r="F88" s="4">
        <v>45681</v>
      </c>
      <c r="G88" s="9">
        <v>150</v>
      </c>
      <c r="H88" s="9">
        <v>150</v>
      </c>
      <c r="I88" s="5">
        <v>0</v>
      </c>
      <c r="J88" s="4">
        <v>45720</v>
      </c>
      <c r="K88">
        <f t="shared" si="6"/>
        <v>9</v>
      </c>
      <c r="L88" s="13">
        <f t="shared" si="4"/>
        <v>4.7356762980734291E-3</v>
      </c>
    </row>
    <row r="89" spans="1:12" x14ac:dyDescent="0.2">
      <c r="A89" s="2" t="s">
        <v>144</v>
      </c>
      <c r="B89" s="3">
        <v>79240</v>
      </c>
      <c r="C89" s="2" t="s">
        <v>11</v>
      </c>
      <c r="D89" s="2" t="s">
        <v>145</v>
      </c>
      <c r="E89" s="4">
        <v>45657</v>
      </c>
      <c r="F89" s="4">
        <v>45657</v>
      </c>
      <c r="G89" s="9">
        <v>1166</v>
      </c>
      <c r="H89" s="9">
        <v>1166</v>
      </c>
      <c r="I89" s="5">
        <v>0</v>
      </c>
      <c r="J89" s="4">
        <v>45691</v>
      </c>
      <c r="K89">
        <f t="shared" si="6"/>
        <v>4</v>
      </c>
      <c r="L89" s="13">
        <f t="shared" si="4"/>
        <v>1.6360884632751461E-2</v>
      </c>
    </row>
    <row r="90" spans="1:12" x14ac:dyDescent="0.2">
      <c r="A90" s="2" t="s">
        <v>146</v>
      </c>
      <c r="B90" s="3">
        <v>79246</v>
      </c>
      <c r="C90" s="2" t="s">
        <v>11</v>
      </c>
      <c r="D90" s="2" t="s">
        <v>147</v>
      </c>
      <c r="E90" s="4">
        <v>45626</v>
      </c>
      <c r="F90" s="4">
        <v>45657</v>
      </c>
      <c r="G90" s="9">
        <v>31603.15</v>
      </c>
      <c r="H90" s="9">
        <v>31603.15</v>
      </c>
      <c r="I90" s="5">
        <v>0</v>
      </c>
      <c r="J90" s="4">
        <v>45688</v>
      </c>
      <c r="K90">
        <f t="shared" si="6"/>
        <v>1</v>
      </c>
      <c r="L90" s="13">
        <f t="shared" si="4"/>
        <v>0.11086095436996984</v>
      </c>
    </row>
    <row r="91" spans="1:12" x14ac:dyDescent="0.2">
      <c r="A91" s="2" t="s">
        <v>146</v>
      </c>
      <c r="B91" s="3">
        <v>79246</v>
      </c>
      <c r="C91" s="2" t="s">
        <v>11</v>
      </c>
      <c r="D91" s="2" t="s">
        <v>148</v>
      </c>
      <c r="E91" s="4">
        <v>45659</v>
      </c>
      <c r="F91" s="4">
        <v>45659</v>
      </c>
      <c r="G91" s="9">
        <v>29448.57</v>
      </c>
      <c r="H91" s="9">
        <v>29448.57</v>
      </c>
      <c r="I91" s="5">
        <v>0</v>
      </c>
      <c r="J91" s="4">
        <v>45720</v>
      </c>
      <c r="K91">
        <f t="shared" si="6"/>
        <v>31</v>
      </c>
      <c r="L91" s="13">
        <f t="shared" si="4"/>
        <v>3.2023894398487731</v>
      </c>
    </row>
    <row r="92" spans="1:12" x14ac:dyDescent="0.2">
      <c r="A92" s="2" t="s">
        <v>149</v>
      </c>
      <c r="B92" s="3">
        <v>79325</v>
      </c>
      <c r="C92" s="2" t="s">
        <v>11</v>
      </c>
      <c r="D92" s="2" t="s">
        <v>150</v>
      </c>
      <c r="E92" s="4">
        <v>45656</v>
      </c>
      <c r="F92" s="4">
        <v>45656</v>
      </c>
      <c r="G92" s="9">
        <v>2295</v>
      </c>
      <c r="H92" s="9">
        <v>2295</v>
      </c>
      <c r="I92" s="5">
        <v>0</v>
      </c>
      <c r="J92" s="4">
        <v>45691</v>
      </c>
      <c r="K92">
        <f t="shared" si="6"/>
        <v>5</v>
      </c>
      <c r="L92" s="13">
        <f t="shared" si="4"/>
        <v>4.025324853362415E-2</v>
      </c>
    </row>
    <row r="93" spans="1:12" x14ac:dyDescent="0.2">
      <c r="A93" s="2" t="s">
        <v>149</v>
      </c>
      <c r="B93" s="3">
        <v>79325</v>
      </c>
      <c r="C93" s="2" t="s">
        <v>11</v>
      </c>
      <c r="D93" s="2" t="s">
        <v>151</v>
      </c>
      <c r="E93" s="4">
        <v>45656</v>
      </c>
      <c r="F93" s="4">
        <v>45656</v>
      </c>
      <c r="G93" s="9">
        <v>1792</v>
      </c>
      <c r="H93" s="9">
        <v>1792</v>
      </c>
      <c r="I93" s="5">
        <v>0</v>
      </c>
      <c r="J93" s="4">
        <v>45691</v>
      </c>
      <c r="K93">
        <f t="shared" si="6"/>
        <v>5</v>
      </c>
      <c r="L93" s="13">
        <f t="shared" si="4"/>
        <v>3.1430858985731794E-2</v>
      </c>
    </row>
    <row r="94" spans="1:12" x14ac:dyDescent="0.2">
      <c r="A94" s="2" t="s">
        <v>152</v>
      </c>
      <c r="B94" s="3">
        <v>172</v>
      </c>
      <c r="C94" s="2" t="s">
        <v>11</v>
      </c>
      <c r="D94" s="2" t="s">
        <v>153</v>
      </c>
      <c r="E94" s="4">
        <v>45657</v>
      </c>
      <c r="F94" s="4">
        <v>45657</v>
      </c>
      <c r="G94" s="9">
        <v>1178.3800000000001</v>
      </c>
      <c r="H94" s="9">
        <v>1178.3800000000001</v>
      </c>
      <c r="I94" s="5">
        <v>0</v>
      </c>
      <c r="J94" s="4">
        <v>45691</v>
      </c>
      <c r="K94">
        <f t="shared" si="6"/>
        <v>4</v>
      </c>
      <c r="L94" s="13">
        <f t="shared" si="4"/>
        <v>1.6534596255181534E-2</v>
      </c>
    </row>
    <row r="95" spans="1:12" x14ac:dyDescent="0.2">
      <c r="A95" s="2" t="s">
        <v>152</v>
      </c>
      <c r="B95" s="3">
        <v>172</v>
      </c>
      <c r="C95" s="2" t="s">
        <v>11</v>
      </c>
      <c r="D95" s="2" t="s">
        <v>154</v>
      </c>
      <c r="E95" s="4">
        <v>45657</v>
      </c>
      <c r="F95" s="4">
        <v>45657</v>
      </c>
      <c r="G95" s="9">
        <v>6130.56</v>
      </c>
      <c r="H95" s="9">
        <v>6130.56</v>
      </c>
      <c r="I95" s="5">
        <v>0</v>
      </c>
      <c r="J95" s="4">
        <v>45691</v>
      </c>
      <c r="K95">
        <f t="shared" si="6"/>
        <v>4</v>
      </c>
      <c r="L95" s="13">
        <f t="shared" si="4"/>
        <v>8.6021770921235682E-2</v>
      </c>
    </row>
    <row r="96" spans="1:12" x14ac:dyDescent="0.2">
      <c r="A96" s="2" t="s">
        <v>152</v>
      </c>
      <c r="B96" s="3">
        <v>172</v>
      </c>
      <c r="C96" s="2" t="s">
        <v>11</v>
      </c>
      <c r="D96" s="2" t="s">
        <v>155</v>
      </c>
      <c r="E96" s="4">
        <v>45688</v>
      </c>
      <c r="F96" s="4">
        <v>45688</v>
      </c>
      <c r="G96" s="9">
        <v>1754.28</v>
      </c>
      <c r="H96" s="9">
        <v>1754.28</v>
      </c>
      <c r="I96" s="5">
        <v>0</v>
      </c>
      <c r="J96" s="4">
        <v>45720</v>
      </c>
      <c r="K96">
        <f t="shared" si="6"/>
        <v>2</v>
      </c>
      <c r="L96" s="13">
        <f t="shared" si="4"/>
        <v>1.2307706986939638E-2</v>
      </c>
    </row>
    <row r="97" spans="1:12" x14ac:dyDescent="0.2">
      <c r="A97" s="2" t="s">
        <v>152</v>
      </c>
      <c r="B97" s="3">
        <v>172</v>
      </c>
      <c r="C97" s="2" t="s">
        <v>11</v>
      </c>
      <c r="D97" s="2" t="s">
        <v>156</v>
      </c>
      <c r="E97" s="4">
        <v>45688</v>
      </c>
      <c r="F97" s="4">
        <v>45688</v>
      </c>
      <c r="G97" s="9">
        <v>8763.24</v>
      </c>
      <c r="H97" s="9">
        <v>8763.24</v>
      </c>
      <c r="I97" s="5">
        <v>0</v>
      </c>
      <c r="J97" s="4">
        <v>45720</v>
      </c>
      <c r="K97">
        <f t="shared" si="6"/>
        <v>2</v>
      </c>
      <c r="L97" s="13">
        <f t="shared" si="4"/>
        <v>6.1481285870117031E-2</v>
      </c>
    </row>
    <row r="98" spans="1:12" x14ac:dyDescent="0.2">
      <c r="A98" s="2" t="s">
        <v>157</v>
      </c>
      <c r="B98" s="3">
        <v>79294</v>
      </c>
      <c r="C98" s="2" t="s">
        <v>11</v>
      </c>
      <c r="D98" s="2" t="s">
        <v>158</v>
      </c>
      <c r="E98" s="4">
        <v>45687</v>
      </c>
      <c r="F98" s="4">
        <v>45687</v>
      </c>
      <c r="G98" s="9">
        <v>625.79</v>
      </c>
      <c r="H98" s="9">
        <v>625.79</v>
      </c>
      <c r="I98" s="5">
        <v>0</v>
      </c>
      <c r="J98" s="4">
        <v>45715</v>
      </c>
      <c r="K98">
        <f t="shared" si="6"/>
        <v>-2</v>
      </c>
      <c r="L98" s="13">
        <f t="shared" si="4"/>
        <v>-4.3904279564020311E-3</v>
      </c>
    </row>
    <row r="99" spans="1:12" x14ac:dyDescent="0.2">
      <c r="A99" s="2" t="s">
        <v>157</v>
      </c>
      <c r="B99" s="3">
        <v>79294</v>
      </c>
      <c r="C99" s="2" t="s">
        <v>11</v>
      </c>
      <c r="D99" s="2" t="s">
        <v>34</v>
      </c>
      <c r="E99" s="4">
        <v>45714</v>
      </c>
      <c r="F99" s="4">
        <v>45714</v>
      </c>
      <c r="G99" s="9">
        <v>547.82000000000005</v>
      </c>
      <c r="H99" s="9">
        <v>547.82000000000005</v>
      </c>
      <c r="I99" s="5">
        <v>0</v>
      </c>
      <c r="J99" s="4">
        <v>45743</v>
      </c>
      <c r="K99">
        <f>_xlfn.DAYS(J99,F99)-30</f>
        <v>-1</v>
      </c>
      <c r="L99" s="13">
        <f t="shared" si="4"/>
        <v>-1.9217023626745082E-3</v>
      </c>
    </row>
    <row r="100" spans="1:12" x14ac:dyDescent="0.2">
      <c r="A100" s="2" t="s">
        <v>159</v>
      </c>
      <c r="B100" s="3">
        <v>79345</v>
      </c>
      <c r="C100" s="2" t="s">
        <v>11</v>
      </c>
      <c r="D100" s="2" t="s">
        <v>160</v>
      </c>
      <c r="E100" s="4">
        <v>45688</v>
      </c>
      <c r="F100" s="4">
        <v>45688</v>
      </c>
      <c r="G100" s="9">
        <v>3557.92</v>
      </c>
      <c r="H100" s="9">
        <v>3557.92</v>
      </c>
      <c r="I100" s="5">
        <v>0</v>
      </c>
      <c r="J100" s="4">
        <v>45720</v>
      </c>
      <c r="K100">
        <f t="shared" ref="K100:K104" si="7">_xlfn.DAYS(J100,F100)-30</f>
        <v>2</v>
      </c>
      <c r="L100" s="13">
        <f t="shared" si="4"/>
        <v>2.4961714688061357E-2</v>
      </c>
    </row>
    <row r="101" spans="1:12" x14ac:dyDescent="0.2">
      <c r="A101" s="2" t="s">
        <v>161</v>
      </c>
      <c r="B101" s="3">
        <v>79163</v>
      </c>
      <c r="C101" s="2" t="s">
        <v>11</v>
      </c>
      <c r="D101" s="2" t="s">
        <v>162</v>
      </c>
      <c r="E101" s="4">
        <v>45699</v>
      </c>
      <c r="F101" s="4">
        <v>45699</v>
      </c>
      <c r="G101" s="9">
        <v>146.75</v>
      </c>
      <c r="H101" s="9">
        <v>146.75</v>
      </c>
      <c r="I101" s="5">
        <v>0</v>
      </c>
      <c r="J101" s="4">
        <v>45720</v>
      </c>
      <c r="K101">
        <f t="shared" si="7"/>
        <v>-9</v>
      </c>
      <c r="L101" s="13">
        <f t="shared" si="4"/>
        <v>-4.6330699782818384E-3</v>
      </c>
    </row>
    <row r="102" spans="1:12" x14ac:dyDescent="0.2">
      <c r="A102" s="2" t="s">
        <v>163</v>
      </c>
      <c r="B102" s="3">
        <v>79128</v>
      </c>
      <c r="C102" s="2" t="s">
        <v>11</v>
      </c>
      <c r="D102" s="2" t="s">
        <v>164</v>
      </c>
      <c r="E102" s="4">
        <v>45657</v>
      </c>
      <c r="F102" s="4">
        <v>45657</v>
      </c>
      <c r="G102" s="9">
        <v>8060</v>
      </c>
      <c r="H102" s="9">
        <v>8060</v>
      </c>
      <c r="I102" s="5">
        <v>0</v>
      </c>
      <c r="J102" s="4">
        <v>45691</v>
      </c>
      <c r="K102">
        <f t="shared" si="7"/>
        <v>4</v>
      </c>
      <c r="L102" s="13">
        <f t="shared" si="4"/>
        <v>0.11309496581473137</v>
      </c>
    </row>
    <row r="103" spans="1:12" x14ac:dyDescent="0.2">
      <c r="A103" s="2" t="s">
        <v>165</v>
      </c>
      <c r="B103" s="3">
        <v>79185</v>
      </c>
      <c r="C103" s="2" t="s">
        <v>11</v>
      </c>
      <c r="D103" s="2" t="s">
        <v>166</v>
      </c>
      <c r="E103" s="4">
        <v>45665</v>
      </c>
      <c r="F103" s="4">
        <v>45665</v>
      </c>
      <c r="G103" s="9">
        <v>122</v>
      </c>
      <c r="H103" s="9">
        <v>122</v>
      </c>
      <c r="I103" s="5">
        <v>0</v>
      </c>
      <c r="J103" s="4">
        <v>45685</v>
      </c>
      <c r="K103">
        <f t="shared" si="7"/>
        <v>-10</v>
      </c>
      <c r="L103" s="13">
        <f t="shared" si="4"/>
        <v>-4.2796482101108025E-3</v>
      </c>
    </row>
    <row r="104" spans="1:12" x14ac:dyDescent="0.2">
      <c r="A104" s="2" t="s">
        <v>165</v>
      </c>
      <c r="B104" s="3">
        <v>79185</v>
      </c>
      <c r="C104" s="2" t="s">
        <v>11</v>
      </c>
      <c r="D104" s="2" t="s">
        <v>167</v>
      </c>
      <c r="E104" s="4">
        <v>45722</v>
      </c>
      <c r="F104" s="4">
        <v>45722</v>
      </c>
      <c r="G104" s="9">
        <v>122</v>
      </c>
      <c r="H104" s="9">
        <v>122</v>
      </c>
      <c r="I104" s="5">
        <v>0</v>
      </c>
      <c r="J104" s="4">
        <v>45742</v>
      </c>
      <c r="K104">
        <f t="shared" si="7"/>
        <v>-10</v>
      </c>
      <c r="L104" s="13">
        <f t="shared" si="4"/>
        <v>-4.2796482101108025E-3</v>
      </c>
    </row>
    <row r="106" spans="1:12" x14ac:dyDescent="0.2">
      <c r="G106" s="11" t="s">
        <v>170</v>
      </c>
      <c r="H106" s="11">
        <f>SUM(H2:H105)</f>
        <v>285070.15999999997</v>
      </c>
      <c r="K106" s="12" t="s">
        <v>171</v>
      </c>
      <c r="L106" s="15">
        <f>SUM(L2:L105)</f>
        <v>20.237595369504813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27959</dc:creator>
  <cp:lastModifiedBy>Alfina Di Silvestro</cp:lastModifiedBy>
  <dcterms:created xsi:type="dcterms:W3CDTF">2026-01-07T13:16:14Z</dcterms:created>
  <dcterms:modified xsi:type="dcterms:W3CDTF">2026-02-09T11:53:46Z</dcterms:modified>
</cp:coreProperties>
</file>