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:\_Amministrazione\Indicatore pagamenti\2024\"/>
    </mc:Choice>
  </mc:AlternateContent>
  <xr:revisionPtr revIDLastSave="0" documentId="13_ncr:1_{F17029E1-76E1-43C2-AFAB-81D9FBE8F036}" xr6:coauthVersionLast="47" xr6:coauthVersionMax="47" xr10:uidLastSave="{00000000-0000-0000-0000-000000000000}"/>
  <bookViews>
    <workbookView xWindow="2430" yWindow="1080" windowWidth="21600" windowHeight="11295" tabRatio="500" xr2:uid="{00000000-000D-0000-FFFF-FFFF00000000}"/>
  </bookViews>
  <sheets>
    <sheet name="Foglio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" i="1" l="1"/>
  <c r="K2" i="1"/>
  <c r="H162" i="1"/>
  <c r="K160" i="1"/>
  <c r="L160" i="1" s="1"/>
  <c r="K159" i="1"/>
  <c r="L159" i="1" s="1"/>
  <c r="K158" i="1"/>
  <c r="L158" i="1" s="1"/>
  <c r="L157" i="1"/>
  <c r="K157" i="1"/>
  <c r="K156" i="1"/>
  <c r="L156" i="1" s="1"/>
  <c r="K155" i="1"/>
  <c r="L155" i="1" s="1"/>
  <c r="K154" i="1"/>
  <c r="L154" i="1" s="1"/>
  <c r="L153" i="1"/>
  <c r="K153" i="1"/>
  <c r="K152" i="1"/>
  <c r="L152" i="1" s="1"/>
  <c r="K151" i="1"/>
  <c r="L151" i="1" s="1"/>
  <c r="K150" i="1"/>
  <c r="L150" i="1" s="1"/>
  <c r="L149" i="1"/>
  <c r="K149" i="1"/>
  <c r="K148" i="1"/>
  <c r="L148" i="1" s="1"/>
  <c r="K147" i="1"/>
  <c r="L147" i="1" s="1"/>
  <c r="K146" i="1"/>
  <c r="L146" i="1" s="1"/>
  <c r="L145" i="1"/>
  <c r="K145" i="1"/>
  <c r="K144" i="1"/>
  <c r="L144" i="1" s="1"/>
  <c r="K143" i="1"/>
  <c r="L143" i="1" s="1"/>
  <c r="K142" i="1"/>
  <c r="L142" i="1" s="1"/>
  <c r="L141" i="1"/>
  <c r="K141" i="1"/>
  <c r="K140" i="1"/>
  <c r="L140" i="1" s="1"/>
  <c r="K139" i="1"/>
  <c r="L139" i="1" s="1"/>
  <c r="K138" i="1"/>
  <c r="L138" i="1" s="1"/>
  <c r="L137" i="1"/>
  <c r="K137" i="1"/>
  <c r="K136" i="1"/>
  <c r="L136" i="1" s="1"/>
  <c r="K135" i="1"/>
  <c r="L135" i="1" s="1"/>
  <c r="K134" i="1"/>
  <c r="L134" i="1" s="1"/>
  <c r="L133" i="1"/>
  <c r="K133" i="1"/>
  <c r="K132" i="1"/>
  <c r="L132" i="1" s="1"/>
  <c r="K131" i="1"/>
  <c r="L131" i="1" s="1"/>
  <c r="K130" i="1"/>
  <c r="L130" i="1" s="1"/>
  <c r="L129" i="1"/>
  <c r="K129" i="1"/>
  <c r="K128" i="1"/>
  <c r="L128" i="1" s="1"/>
  <c r="K127" i="1"/>
  <c r="L127" i="1" s="1"/>
  <c r="K126" i="1"/>
  <c r="L126" i="1" s="1"/>
  <c r="L125" i="1"/>
  <c r="K125" i="1"/>
  <c r="K124" i="1"/>
  <c r="L124" i="1" s="1"/>
  <c r="K123" i="1"/>
  <c r="L123" i="1" s="1"/>
  <c r="K122" i="1"/>
  <c r="L122" i="1" s="1"/>
  <c r="L121" i="1"/>
  <c r="K121" i="1"/>
  <c r="K120" i="1"/>
  <c r="L120" i="1" s="1"/>
  <c r="K119" i="1"/>
  <c r="L119" i="1" s="1"/>
  <c r="K118" i="1"/>
  <c r="L118" i="1" s="1"/>
  <c r="L117" i="1"/>
  <c r="K117" i="1"/>
  <c r="K116" i="1"/>
  <c r="L116" i="1" s="1"/>
  <c r="K115" i="1"/>
  <c r="L115" i="1" s="1"/>
  <c r="K114" i="1"/>
  <c r="L114" i="1" s="1"/>
  <c r="L113" i="1"/>
  <c r="K113" i="1"/>
  <c r="K112" i="1"/>
  <c r="L112" i="1" s="1"/>
  <c r="K111" i="1"/>
  <c r="L111" i="1" s="1"/>
  <c r="K110" i="1"/>
  <c r="L110" i="1" s="1"/>
  <c r="L109" i="1"/>
  <c r="K109" i="1"/>
  <c r="K108" i="1"/>
  <c r="L108" i="1" s="1"/>
  <c r="K107" i="1"/>
  <c r="L107" i="1" s="1"/>
  <c r="K106" i="1"/>
  <c r="L106" i="1" s="1"/>
  <c r="L105" i="1"/>
  <c r="K105" i="1"/>
  <c r="K104" i="1"/>
  <c r="L104" i="1" s="1"/>
  <c r="K103" i="1"/>
  <c r="L103" i="1" s="1"/>
  <c r="K102" i="1"/>
  <c r="L102" i="1" s="1"/>
  <c r="L101" i="1"/>
  <c r="K101" i="1"/>
  <c r="K100" i="1"/>
  <c r="L100" i="1" s="1"/>
  <c r="K99" i="1"/>
  <c r="L99" i="1" s="1"/>
  <c r="K98" i="1"/>
  <c r="L98" i="1" s="1"/>
  <c r="L97" i="1"/>
  <c r="K97" i="1"/>
  <c r="K96" i="1"/>
  <c r="L96" i="1" s="1"/>
  <c r="K95" i="1"/>
  <c r="L95" i="1" s="1"/>
  <c r="K94" i="1"/>
  <c r="L94" i="1" s="1"/>
  <c r="L93" i="1"/>
  <c r="K93" i="1"/>
  <c r="K92" i="1"/>
  <c r="L92" i="1" s="1"/>
  <c r="K91" i="1"/>
  <c r="L91" i="1" s="1"/>
  <c r="K90" i="1"/>
  <c r="L90" i="1" s="1"/>
  <c r="L89" i="1"/>
  <c r="K89" i="1"/>
  <c r="K88" i="1"/>
  <c r="L88" i="1" s="1"/>
  <c r="K87" i="1"/>
  <c r="L87" i="1" s="1"/>
  <c r="K86" i="1"/>
  <c r="L86" i="1" s="1"/>
  <c r="L85" i="1"/>
  <c r="K85" i="1"/>
  <c r="K84" i="1"/>
  <c r="L84" i="1" s="1"/>
  <c r="K83" i="1"/>
  <c r="L83" i="1" s="1"/>
  <c r="K82" i="1"/>
  <c r="L82" i="1" s="1"/>
  <c r="L81" i="1"/>
  <c r="K81" i="1"/>
  <c r="K80" i="1"/>
  <c r="L80" i="1" s="1"/>
  <c r="K79" i="1"/>
  <c r="L79" i="1" s="1"/>
  <c r="K78" i="1"/>
  <c r="L78" i="1" s="1"/>
  <c r="L77" i="1"/>
  <c r="K77" i="1"/>
  <c r="K76" i="1"/>
  <c r="L76" i="1" s="1"/>
  <c r="K75" i="1"/>
  <c r="L75" i="1" s="1"/>
  <c r="K74" i="1"/>
  <c r="L74" i="1" s="1"/>
  <c r="L73" i="1"/>
  <c r="K73" i="1"/>
  <c r="K72" i="1"/>
  <c r="L72" i="1" s="1"/>
  <c r="K71" i="1"/>
  <c r="L71" i="1" s="1"/>
  <c r="K70" i="1"/>
  <c r="L70" i="1" s="1"/>
  <c r="L69" i="1"/>
  <c r="K69" i="1"/>
  <c r="K68" i="1"/>
  <c r="L68" i="1" s="1"/>
  <c r="K67" i="1"/>
  <c r="L67" i="1" s="1"/>
  <c r="K66" i="1"/>
  <c r="L66" i="1" s="1"/>
  <c r="L65" i="1"/>
  <c r="K65" i="1"/>
  <c r="K64" i="1"/>
  <c r="L64" i="1" s="1"/>
  <c r="K63" i="1"/>
  <c r="L63" i="1" s="1"/>
  <c r="K62" i="1"/>
  <c r="L62" i="1" s="1"/>
  <c r="L61" i="1"/>
  <c r="K61" i="1"/>
  <c r="K60" i="1"/>
  <c r="L60" i="1" s="1"/>
  <c r="K59" i="1"/>
  <c r="L59" i="1" s="1"/>
  <c r="K58" i="1"/>
  <c r="L58" i="1" s="1"/>
  <c r="L57" i="1"/>
  <c r="K57" i="1"/>
  <c r="K56" i="1"/>
  <c r="L56" i="1" s="1"/>
  <c r="K55" i="1"/>
  <c r="L55" i="1" s="1"/>
  <c r="K54" i="1"/>
  <c r="L54" i="1" s="1"/>
  <c r="L53" i="1"/>
  <c r="K53" i="1"/>
  <c r="K52" i="1"/>
  <c r="L52" i="1" s="1"/>
  <c r="K51" i="1"/>
  <c r="L51" i="1" s="1"/>
  <c r="K50" i="1"/>
  <c r="L50" i="1" s="1"/>
  <c r="L49" i="1"/>
  <c r="K49" i="1"/>
  <c r="K48" i="1"/>
  <c r="L48" i="1" s="1"/>
  <c r="K47" i="1"/>
  <c r="L47" i="1" s="1"/>
  <c r="K46" i="1"/>
  <c r="L46" i="1" s="1"/>
  <c r="L45" i="1"/>
  <c r="K45" i="1"/>
  <c r="K44" i="1"/>
  <c r="L44" i="1" s="1"/>
  <c r="K43" i="1"/>
  <c r="L43" i="1" s="1"/>
  <c r="K42" i="1"/>
  <c r="L42" i="1" s="1"/>
  <c r="L41" i="1"/>
  <c r="K41" i="1"/>
  <c r="K40" i="1"/>
  <c r="L40" i="1" s="1"/>
  <c r="K39" i="1"/>
  <c r="L39" i="1" s="1"/>
  <c r="K38" i="1"/>
  <c r="L38" i="1" s="1"/>
  <c r="L37" i="1"/>
  <c r="K37" i="1"/>
  <c r="K36" i="1"/>
  <c r="L36" i="1" s="1"/>
  <c r="K35" i="1"/>
  <c r="L35" i="1" s="1"/>
  <c r="K34" i="1"/>
  <c r="L34" i="1" s="1"/>
  <c r="L33" i="1"/>
  <c r="K33" i="1"/>
  <c r="K32" i="1"/>
  <c r="L32" i="1" s="1"/>
  <c r="K31" i="1"/>
  <c r="L31" i="1" s="1"/>
  <c r="K30" i="1"/>
  <c r="L30" i="1" s="1"/>
  <c r="L29" i="1"/>
  <c r="K29" i="1"/>
  <c r="K28" i="1"/>
  <c r="L28" i="1" s="1"/>
  <c r="K27" i="1"/>
  <c r="L27" i="1" s="1"/>
  <c r="K26" i="1"/>
  <c r="L26" i="1" s="1"/>
  <c r="L25" i="1"/>
  <c r="K25" i="1"/>
  <c r="K24" i="1"/>
  <c r="L24" i="1" s="1"/>
  <c r="K23" i="1"/>
  <c r="L23" i="1" s="1"/>
  <c r="K22" i="1"/>
  <c r="L22" i="1" s="1"/>
  <c r="L21" i="1"/>
  <c r="K21" i="1"/>
  <c r="K20" i="1"/>
  <c r="L20" i="1" s="1"/>
  <c r="K19" i="1"/>
  <c r="L19" i="1" s="1"/>
  <c r="K18" i="1"/>
  <c r="L18" i="1" s="1"/>
  <c r="L17" i="1"/>
  <c r="K17" i="1"/>
  <c r="K16" i="1"/>
  <c r="L16" i="1" s="1"/>
  <c r="K15" i="1"/>
  <c r="L15" i="1" s="1"/>
  <c r="K14" i="1"/>
  <c r="L14" i="1" s="1"/>
  <c r="L13" i="1"/>
  <c r="K13" i="1"/>
  <c r="K12" i="1"/>
  <c r="L12" i="1" s="1"/>
  <c r="K11" i="1"/>
  <c r="L11" i="1" s="1"/>
  <c r="K10" i="1"/>
  <c r="L10" i="1" s="1"/>
  <c r="L9" i="1"/>
  <c r="K9" i="1"/>
  <c r="K8" i="1"/>
  <c r="L8" i="1" s="1"/>
  <c r="K7" i="1"/>
  <c r="L7" i="1" s="1"/>
  <c r="K6" i="1"/>
  <c r="L6" i="1" s="1"/>
  <c r="L5" i="1"/>
  <c r="K5" i="1"/>
  <c r="K4" i="1"/>
  <c r="L4" i="1" s="1"/>
  <c r="K3" i="1"/>
  <c r="L3" i="1" s="1"/>
  <c r="L162" i="1" l="1"/>
</calcChain>
</file>

<file path=xl/sharedStrings.xml><?xml version="1.0" encoding="utf-8"?>
<sst xmlns="http://schemas.openxmlformats.org/spreadsheetml/2006/main" count="491" uniqueCount="225">
  <si>
    <t>Ragione sociale</t>
  </si>
  <si>
    <t>Codice</t>
  </si>
  <si>
    <t>Rif. documento - Tipo</t>
  </si>
  <si>
    <t>Rif. documento - Numero</t>
  </si>
  <si>
    <t>Rif. documento - Data</t>
  </si>
  <si>
    <t>Data scadenza</t>
  </si>
  <si>
    <t>Importo scadenza</t>
  </si>
  <si>
    <t>Importo pagato 2024</t>
  </si>
  <si>
    <t>Importo pagato altri esercizi</t>
  </si>
  <si>
    <t>Data pagamento</t>
  </si>
  <si>
    <t>giorni oltre la scadenza</t>
  </si>
  <si>
    <t>giorni ponderati</t>
  </si>
  <si>
    <t xml:space="preserve"> ADECCO ITALIA HOLDING SPA</t>
  </si>
  <si>
    <t>Ft</t>
  </si>
  <si>
    <t>2024.0180.00786</t>
  </si>
  <si>
    <t>2024.0180.00854</t>
  </si>
  <si>
    <t>2024.0180.00965</t>
  </si>
  <si>
    <t>2024.0180.01081</t>
  </si>
  <si>
    <t xml:space="preserve"> ALDIA COOPERATIVA SOCIALE</t>
  </si>
  <si>
    <t>11755/A</t>
  </si>
  <si>
    <t xml:space="preserve"> ALEIMAR ORGANIZZAZIONE DI VOLONTARIATO</t>
  </si>
  <si>
    <t>10</t>
  </si>
  <si>
    <t xml:space="preserve"> ALSCO ITALIA SRL</t>
  </si>
  <si>
    <t>2001653</t>
  </si>
  <si>
    <t>2002172</t>
  </si>
  <si>
    <t>2002442</t>
  </si>
  <si>
    <t>2002716</t>
  </si>
  <si>
    <t xml:space="preserve"> ALTRA VIA SOCIETA' COOPERATIVA SOCIALE</t>
  </si>
  <si>
    <t>111/PA</t>
  </si>
  <si>
    <t>117/PA</t>
  </si>
  <si>
    <t>133/PA</t>
  </si>
  <si>
    <t>146/PA</t>
  </si>
  <si>
    <t xml:space="preserve"> ARUBA S.P.A.</t>
  </si>
  <si>
    <t>1000243500005983</t>
  </si>
  <si>
    <t xml:space="preserve"> ASSOCIAZIONE CASA LUISA ONLUS IL MARSUPIO</t>
  </si>
  <si>
    <t>Na</t>
  </si>
  <si>
    <t>94/2024</t>
  </si>
  <si>
    <t>120/2024</t>
  </si>
  <si>
    <t>132/2024</t>
  </si>
  <si>
    <t>145/2024</t>
  </si>
  <si>
    <t xml:space="preserve"> ASSOCIAZIONE IL GRANELLO DI SENAPE ODV</t>
  </si>
  <si>
    <t>30/2024</t>
  </si>
  <si>
    <t>31/2024</t>
  </si>
  <si>
    <t xml:space="preserve"> ASSOCIAZIONE VOLONTARI SOLLIEVO NELLO SPIRITO</t>
  </si>
  <si>
    <t>26</t>
  </si>
  <si>
    <t xml:space="preserve"> BIFFI PAOLA</t>
  </si>
  <si>
    <t>18/E-2024</t>
  </si>
  <si>
    <t>20/E-2024</t>
  </si>
  <si>
    <t>22/E-2024</t>
  </si>
  <si>
    <t>25/E-2024</t>
  </si>
  <si>
    <t xml:space="preserve"> Brunetti Valeria Maria Liliana</t>
  </si>
  <si>
    <t>104</t>
  </si>
  <si>
    <t>105</t>
  </si>
  <si>
    <t>103</t>
  </si>
  <si>
    <t>106</t>
  </si>
  <si>
    <t xml:space="preserve"> BUGAN SRL Socio Unico</t>
  </si>
  <si>
    <t>FPR 288/24</t>
  </si>
  <si>
    <t>FPR 289/24</t>
  </si>
  <si>
    <t>FPR 290/24</t>
  </si>
  <si>
    <t>FPR 291/24</t>
  </si>
  <si>
    <t xml:space="preserve"> CALTANISSETTA BURATTI CENTRO CLINICO DI PS</t>
  </si>
  <si>
    <t>FE000023</t>
  </si>
  <si>
    <t xml:space="preserve"> CASTIGLIOLA MARTA</t>
  </si>
  <si>
    <t>14/001</t>
  </si>
  <si>
    <t>15/001</t>
  </si>
  <si>
    <t>16/001</t>
  </si>
  <si>
    <t xml:space="preserve"> CONSORZIO COMUNITÀ BRIANZA</t>
  </si>
  <si>
    <t>333 PA</t>
  </si>
  <si>
    <t>434 PA</t>
  </si>
  <si>
    <t>474 PA</t>
  </si>
  <si>
    <t xml:space="preserve"> COOPERATIVA IL PORTICO COOP.SOCIALE A R.L.</t>
  </si>
  <si>
    <t>A/378</t>
  </si>
  <si>
    <t>A/436</t>
  </si>
  <si>
    <t xml:space="preserve"> CREMASCOLI MARCO</t>
  </si>
  <si>
    <t>539</t>
  </si>
  <si>
    <t>570</t>
  </si>
  <si>
    <t>612</t>
  </si>
  <si>
    <t>674</t>
  </si>
  <si>
    <t xml:space="preserve"> DAY RISTOSERVICE SPA</t>
  </si>
  <si>
    <t>V0-160845</t>
  </si>
  <si>
    <t>V0-177737</t>
  </si>
  <si>
    <t>V0-197538</t>
  </si>
  <si>
    <t xml:space="preserve"> De Tullio Ivana</t>
  </si>
  <si>
    <t>7/E-2024</t>
  </si>
  <si>
    <t>9/E-2024</t>
  </si>
  <si>
    <t>10/E-2024</t>
  </si>
  <si>
    <t xml:space="preserve"> DEGOLA Prof. VELIO VINCENZO</t>
  </si>
  <si>
    <t>FPR 5/24</t>
  </si>
  <si>
    <t>FPR 14/24</t>
  </si>
  <si>
    <t>FPR 15/24</t>
  </si>
  <si>
    <t>FPR 17/24</t>
  </si>
  <si>
    <t xml:space="preserve"> FONDAZIONE TUENDELEE ONLUS</t>
  </si>
  <si>
    <t>99</t>
  </si>
  <si>
    <t>116</t>
  </si>
  <si>
    <t>130</t>
  </si>
  <si>
    <t xml:space="preserve"> FUORICLASSE SOC. COOP. SOC. ONLUS</t>
  </si>
  <si>
    <t>01/000520</t>
  </si>
  <si>
    <t>01/000654</t>
  </si>
  <si>
    <t xml:space="preserve"> GHENOS COOPERATIVA SOCIALE A R.L.</t>
  </si>
  <si>
    <t>128</t>
  </si>
  <si>
    <t>129</t>
  </si>
  <si>
    <t xml:space="preserve"> GIFLO S.R.L.</t>
  </si>
  <si>
    <t>9/PA</t>
  </si>
  <si>
    <t>12/PA</t>
  </si>
  <si>
    <t>13/PA</t>
  </si>
  <si>
    <t>26/PA</t>
  </si>
  <si>
    <t xml:space="preserve"> HAPPY SOCIETA' COOPERATIVA SOCIALE ONLUS</t>
  </si>
  <si>
    <t>01/000288</t>
  </si>
  <si>
    <t>01/000295</t>
  </si>
  <si>
    <t>01/000321</t>
  </si>
  <si>
    <t xml:space="preserve"> KUWAIT PETROLEUM ITALIA SPA</t>
  </si>
  <si>
    <t>PJ08923534</t>
  </si>
  <si>
    <t xml:space="preserve"> KYOCERA DOCUMENT SOLUTION ITALIA SPA</t>
  </si>
  <si>
    <t>1010924479</t>
  </si>
  <si>
    <t xml:space="preserve"> LA CAREZZA SOCIETA' COOPERATIVA SOCIALE</t>
  </si>
  <si>
    <t>000766</t>
  </si>
  <si>
    <t xml:space="preserve"> LA CASA DAVANTI AL SOLE SOCIET A COOPERATIVA SOCIALE A R.L.</t>
  </si>
  <si>
    <t>254E</t>
  </si>
  <si>
    <t>288E</t>
  </si>
  <si>
    <t>317E</t>
  </si>
  <si>
    <t>378E</t>
  </si>
  <si>
    <t>407E</t>
  </si>
  <si>
    <t xml:space="preserve"> LA NUOVA VITA SOCIETA COOPERATIVA SOCIALE ARL</t>
  </si>
  <si>
    <t>FPR 3/24</t>
  </si>
  <si>
    <t xml:space="preserve"> LA STRADA SOC. COOPERATIVA SOCIALE</t>
  </si>
  <si>
    <t>463</t>
  </si>
  <si>
    <t>634</t>
  </si>
  <si>
    <t>635</t>
  </si>
  <si>
    <t xml:space="preserve"> Land s.r.l.</t>
  </si>
  <si>
    <t>A988</t>
  </si>
  <si>
    <t xml:space="preserve"> LEASYS SPA A SOCIO UNICO</t>
  </si>
  <si>
    <t>0000202410943009</t>
  </si>
  <si>
    <t>0000202411072558</t>
  </si>
  <si>
    <t>0000202411201844</t>
  </si>
  <si>
    <t>0000202411420596</t>
  </si>
  <si>
    <t>0000202411546149</t>
  </si>
  <si>
    <t xml:space="preserve"> LIBERA COMPAGNIA DI ARTI E MESTIERI SOCIALI COOP. A R.L.</t>
  </si>
  <si>
    <t>965 /PA</t>
  </si>
  <si>
    <t>968 /PA</t>
  </si>
  <si>
    <t>1150 /PA</t>
  </si>
  <si>
    <t>1151 /PA</t>
  </si>
  <si>
    <t>1153 /PA</t>
  </si>
  <si>
    <t>1152 /PA</t>
  </si>
  <si>
    <t>1155 /PA</t>
  </si>
  <si>
    <t>Nc</t>
  </si>
  <si>
    <t>1293 /PA</t>
  </si>
  <si>
    <t>1473 /PA</t>
  </si>
  <si>
    <t>1474 /PA</t>
  </si>
  <si>
    <t xml:space="preserve"> MANPOWER SPA</t>
  </si>
  <si>
    <t>2024-1118774</t>
  </si>
  <si>
    <t>2024-1119264</t>
  </si>
  <si>
    <t>2024-1129333</t>
  </si>
  <si>
    <t>2024-1141836</t>
  </si>
  <si>
    <t xml:space="preserve"> MBODJ PAPA ABDOULAYE</t>
  </si>
  <si>
    <t>148E/2024</t>
  </si>
  <si>
    <t xml:space="preserve"> MIMOSA SOCIETA'COOPERATIVA SOCIALE</t>
  </si>
  <si>
    <t>303/PA</t>
  </si>
  <si>
    <t>304/PA</t>
  </si>
  <si>
    <t>340/PA</t>
  </si>
  <si>
    <t>374/PA</t>
  </si>
  <si>
    <t xml:space="preserve"> NEASS LOMBARDIA</t>
  </si>
  <si>
    <t>37</t>
  </si>
  <si>
    <t xml:space="preserve"> NEFRAN SRL CAD TECHNOLOGY</t>
  </si>
  <si>
    <t>7</t>
  </si>
  <si>
    <t xml:space="preserve"> NUBIAN 1880 di INVERNIZZI GIUSEPPE</t>
  </si>
  <si>
    <t>489</t>
  </si>
  <si>
    <t>643</t>
  </si>
  <si>
    <t xml:space="preserve"> OASI SOCIETA' COOPERATIVA SOCIALE</t>
  </si>
  <si>
    <t>289/PA</t>
  </si>
  <si>
    <t>290/PA</t>
  </si>
  <si>
    <t>291/PA</t>
  </si>
  <si>
    <t xml:space="preserve"> PITTAU ALESSANDRO GIANCARLO</t>
  </si>
  <si>
    <t>18/001</t>
  </si>
  <si>
    <t xml:space="preserve"> POSTE ITALIANE S.P.A.</t>
  </si>
  <si>
    <t>2024053201</t>
  </si>
  <si>
    <t xml:space="preserve"> RAMELLA ANTONIO</t>
  </si>
  <si>
    <t>27</t>
  </si>
  <si>
    <t xml:space="preserve"> Rino Grafica e Stampa S.r.l. a socio unico</t>
  </si>
  <si>
    <t>566-24</t>
  </si>
  <si>
    <t>590-24</t>
  </si>
  <si>
    <t xml:space="preserve"> RIVETTA SISTEMI SRL</t>
  </si>
  <si>
    <t>1033</t>
  </si>
  <si>
    <t xml:space="preserve"> SI.EL.CO. S.R.L.</t>
  </si>
  <si>
    <t>8077</t>
  </si>
  <si>
    <t>718/07</t>
  </si>
  <si>
    <t>9960</t>
  </si>
  <si>
    <t>948/07</t>
  </si>
  <si>
    <t xml:space="preserve"> SICURNOVA CONSULTING Srls</t>
  </si>
  <si>
    <t>264/E</t>
  </si>
  <si>
    <t>299/E</t>
  </si>
  <si>
    <t>342/E</t>
  </si>
  <si>
    <t xml:space="preserve"> SOCIETA' CONSORTILE VENTI COOPERATIVA SOCIALE A R.L.</t>
  </si>
  <si>
    <t>28/PA</t>
  </si>
  <si>
    <t>29/PA</t>
  </si>
  <si>
    <t>30/PA</t>
  </si>
  <si>
    <t>31/PA</t>
  </si>
  <si>
    <t xml:space="preserve"> SOCIOSFERA ONLUS SOCIETA' COOPERATIVA SOCIALE</t>
  </si>
  <si>
    <t>4901/PR/2024</t>
  </si>
  <si>
    <t>4902/PR/2024</t>
  </si>
  <si>
    <t xml:space="preserve"> SODEXO ITALIA S.P.A.</t>
  </si>
  <si>
    <t>7400042101</t>
  </si>
  <si>
    <t>7400042264</t>
  </si>
  <si>
    <t>7400047255</t>
  </si>
  <si>
    <t>7400047401</t>
  </si>
  <si>
    <t>7400052136</t>
  </si>
  <si>
    <t>7400052137</t>
  </si>
  <si>
    <t xml:space="preserve"> Sottile Nicoletta</t>
  </si>
  <si>
    <t>11/E-2024</t>
  </si>
  <si>
    <t>12/E-2024</t>
  </si>
  <si>
    <t>13/E-2024</t>
  </si>
  <si>
    <t xml:space="preserve"> TIM SPA</t>
  </si>
  <si>
    <t>7X04641889</t>
  </si>
  <si>
    <t>7X05669173</t>
  </si>
  <si>
    <t xml:space="preserve"> VILLAGGIO DEL FANCIULLO DI MOROSOLO SOCIETA' COOP. SOCIA</t>
  </si>
  <si>
    <t>142/PA</t>
  </si>
  <si>
    <t>157/PA</t>
  </si>
  <si>
    <t>180/PA</t>
  </si>
  <si>
    <t>202/PA</t>
  </si>
  <si>
    <t>224/PA</t>
  </si>
  <si>
    <t xml:space="preserve"> VODAFONE ITALIA SPA</t>
  </si>
  <si>
    <t>AQ09364419</t>
  </si>
  <si>
    <t xml:space="preserve"> VOLINT Onlus</t>
  </si>
  <si>
    <t>71</t>
  </si>
  <si>
    <t>Totale importo**</t>
  </si>
  <si>
    <t>*media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</si>
</sst>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3" x14ac:knownFonts="1">
    <font>
      <sz val="10"/>
      <name val="Tahoma"/>
      <charset val="1"/>
    </font>
    <font>
      <b/>
      <sz val="10"/>
      <name val="Tahoma"/>
      <charset val="1"/>
    </font>
    <font>
      <b/>
      <sz val="10"/>
      <name val="Tahoma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/>
    <xf numFmtId="0" fontId="2" fillId="0" borderId="0" xfId="0" applyFont="1"/>
    <xf numFmtId="2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2"/>
  <sheetViews>
    <sheetView tabSelected="1" topLeftCell="E139" zoomScaleNormal="100" workbookViewId="0">
      <selection activeCell="L162" sqref="L162"/>
    </sheetView>
  </sheetViews>
  <sheetFormatPr defaultColWidth="8.7109375" defaultRowHeight="12.75" x14ac:dyDescent="0.2"/>
  <cols>
    <col min="1" max="1" width="61.42578125" customWidth="1"/>
    <col min="2" max="2" width="8.42578125" customWidth="1"/>
    <col min="3" max="3" width="22.28515625" customWidth="1"/>
    <col min="4" max="4" width="25.7109375" customWidth="1"/>
    <col min="5" max="5" width="22.7109375" customWidth="1"/>
    <col min="6" max="6" width="16" customWidth="1"/>
    <col min="7" max="7" width="19.140625" style="1" customWidth="1"/>
    <col min="8" max="8" width="22" style="1" customWidth="1"/>
    <col min="9" max="9" width="29.140625" customWidth="1"/>
    <col min="10" max="10" width="17.7109375" customWidth="1"/>
    <col min="11" max="11" width="22.42578125" customWidth="1"/>
    <col min="12" max="12" width="17.5703125" style="2" customWidth="1"/>
    <col min="16375" max="16384" width="11.7109375" customWidth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5" t="s">
        <v>10</v>
      </c>
      <c r="L1" s="6" t="s">
        <v>11</v>
      </c>
    </row>
    <row r="2" spans="1:12" x14ac:dyDescent="0.2">
      <c r="A2" s="7" t="s">
        <v>12</v>
      </c>
      <c r="B2" s="8">
        <v>79283</v>
      </c>
      <c r="C2" s="7" t="s">
        <v>13</v>
      </c>
      <c r="D2" s="7" t="s">
        <v>14</v>
      </c>
      <c r="E2" s="9">
        <v>45535</v>
      </c>
      <c r="F2" s="9">
        <v>45535</v>
      </c>
      <c r="G2" s="10">
        <v>1496.93</v>
      </c>
      <c r="H2" s="10">
        <v>1496.93</v>
      </c>
      <c r="I2" s="11">
        <v>0</v>
      </c>
      <c r="J2" s="9">
        <v>45590</v>
      </c>
      <c r="K2">
        <f t="shared" ref="K2:K33" si="0">_xlfn.DAYS(J2,F2)-30</f>
        <v>25</v>
      </c>
      <c r="L2" s="2">
        <f t="shared" ref="L2:L33" si="1">K2*H2/H$162</f>
        <v>6.23463872698201E-2</v>
      </c>
    </row>
    <row r="3" spans="1:12" x14ac:dyDescent="0.2">
      <c r="A3" s="7" t="s">
        <v>12</v>
      </c>
      <c r="B3" s="8">
        <v>79283</v>
      </c>
      <c r="C3" s="7" t="s">
        <v>13</v>
      </c>
      <c r="D3" s="7" t="s">
        <v>15</v>
      </c>
      <c r="E3" s="9">
        <v>45565</v>
      </c>
      <c r="F3" s="9">
        <v>45565</v>
      </c>
      <c r="G3" s="10">
        <v>2811.83</v>
      </c>
      <c r="H3" s="10">
        <v>2811.83</v>
      </c>
      <c r="I3" s="11">
        <v>0</v>
      </c>
      <c r="J3" s="9">
        <v>45590</v>
      </c>
      <c r="K3">
        <f t="shared" si="0"/>
        <v>-5</v>
      </c>
      <c r="L3" s="2">
        <f t="shared" si="1"/>
        <v>-2.3422263180896668E-2</v>
      </c>
    </row>
    <row r="4" spans="1:12" x14ac:dyDescent="0.2">
      <c r="A4" s="7" t="s">
        <v>12</v>
      </c>
      <c r="B4" s="8">
        <v>79283</v>
      </c>
      <c r="C4" s="7" t="s">
        <v>13</v>
      </c>
      <c r="D4" s="7" t="s">
        <v>16</v>
      </c>
      <c r="E4" s="9">
        <v>45596</v>
      </c>
      <c r="F4" s="9">
        <v>45596</v>
      </c>
      <c r="G4" s="10">
        <v>3360.59</v>
      </c>
      <c r="H4" s="10">
        <v>3360.59</v>
      </c>
      <c r="I4" s="11">
        <v>0</v>
      </c>
      <c r="J4" s="9">
        <v>45625</v>
      </c>
      <c r="K4">
        <f t="shared" si="0"/>
        <v>-1</v>
      </c>
      <c r="L4" s="2">
        <f t="shared" si="1"/>
        <v>-5.5986758390862562E-3</v>
      </c>
    </row>
    <row r="5" spans="1:12" x14ac:dyDescent="0.2">
      <c r="A5" s="7" t="s">
        <v>12</v>
      </c>
      <c r="B5" s="8">
        <v>79283</v>
      </c>
      <c r="C5" s="7" t="s">
        <v>13</v>
      </c>
      <c r="D5" s="7" t="s">
        <v>17</v>
      </c>
      <c r="E5" s="9">
        <v>45626</v>
      </c>
      <c r="F5" s="9">
        <v>45626</v>
      </c>
      <c r="G5" s="10">
        <v>2816.62</v>
      </c>
      <c r="H5" s="10">
        <v>2816.62</v>
      </c>
      <c r="I5" s="11">
        <v>0</v>
      </c>
      <c r="J5" s="9">
        <v>45653</v>
      </c>
      <c r="K5">
        <f t="shared" si="0"/>
        <v>-3</v>
      </c>
      <c r="L5" s="2">
        <f t="shared" si="1"/>
        <v>-1.4077298041612155E-2</v>
      </c>
    </row>
    <row r="6" spans="1:12" x14ac:dyDescent="0.2">
      <c r="A6" s="7" t="s">
        <v>18</v>
      </c>
      <c r="B6" s="8">
        <v>79303</v>
      </c>
      <c r="C6" s="7" t="s">
        <v>13</v>
      </c>
      <c r="D6" s="7" t="s">
        <v>19</v>
      </c>
      <c r="E6" s="9">
        <v>45618</v>
      </c>
      <c r="F6" s="9">
        <v>45618</v>
      </c>
      <c r="G6" s="10">
        <v>291.93</v>
      </c>
      <c r="H6" s="10">
        <v>291.93</v>
      </c>
      <c r="I6" s="11">
        <v>0</v>
      </c>
      <c r="J6" s="9">
        <v>45653</v>
      </c>
      <c r="K6">
        <f t="shared" si="0"/>
        <v>5</v>
      </c>
      <c r="L6" s="2">
        <f t="shared" si="1"/>
        <v>2.4317477551627107E-3</v>
      </c>
    </row>
    <row r="7" spans="1:12" x14ac:dyDescent="0.2">
      <c r="A7" s="7" t="s">
        <v>20</v>
      </c>
      <c r="B7" s="8">
        <v>79226</v>
      </c>
      <c r="C7" s="7" t="s">
        <v>13</v>
      </c>
      <c r="D7" s="7" t="s">
        <v>21</v>
      </c>
      <c r="E7" s="9">
        <v>45572</v>
      </c>
      <c r="F7" s="9">
        <v>45572</v>
      </c>
      <c r="G7" s="10">
        <v>14629.22</v>
      </c>
      <c r="H7" s="10">
        <v>14629.22</v>
      </c>
      <c r="I7" s="11">
        <v>0</v>
      </c>
      <c r="J7" s="9">
        <v>45616</v>
      </c>
      <c r="K7">
        <f t="shared" si="0"/>
        <v>14</v>
      </c>
      <c r="L7" s="2">
        <f t="shared" si="1"/>
        <v>0.34120783785629427</v>
      </c>
    </row>
    <row r="8" spans="1:12" x14ac:dyDescent="0.2">
      <c r="A8" s="7" t="s">
        <v>22</v>
      </c>
      <c r="B8" s="8">
        <v>79164</v>
      </c>
      <c r="C8" s="7" t="s">
        <v>13</v>
      </c>
      <c r="D8" s="7" t="s">
        <v>23</v>
      </c>
      <c r="E8" s="9">
        <v>45504</v>
      </c>
      <c r="F8" s="9">
        <v>45504</v>
      </c>
      <c r="G8" s="10">
        <v>15.63</v>
      </c>
      <c r="H8" s="10">
        <v>15.63</v>
      </c>
      <c r="I8" s="11">
        <v>0</v>
      </c>
      <c r="J8" s="9">
        <v>45590</v>
      </c>
      <c r="K8">
        <f t="shared" si="0"/>
        <v>56</v>
      </c>
      <c r="L8" s="2">
        <f t="shared" si="1"/>
        <v>1.4581990032807985E-3</v>
      </c>
    </row>
    <row r="9" spans="1:12" x14ac:dyDescent="0.2">
      <c r="A9" s="7" t="s">
        <v>22</v>
      </c>
      <c r="B9" s="8">
        <v>79164</v>
      </c>
      <c r="C9" s="7" t="s">
        <v>13</v>
      </c>
      <c r="D9" s="7" t="s">
        <v>24</v>
      </c>
      <c r="E9" s="9">
        <v>45565</v>
      </c>
      <c r="F9" s="9">
        <v>45565</v>
      </c>
      <c r="G9" s="10">
        <v>9.3800000000000008</v>
      </c>
      <c r="H9" s="10">
        <v>9.3800000000000008</v>
      </c>
      <c r="I9" s="11">
        <v>0</v>
      </c>
      <c r="J9" s="9">
        <v>45590</v>
      </c>
      <c r="K9">
        <f t="shared" si="0"/>
        <v>-5</v>
      </c>
      <c r="L9" s="2">
        <f t="shared" si="1"/>
        <v>-7.8134463547515593E-5</v>
      </c>
    </row>
    <row r="10" spans="1:12" x14ac:dyDescent="0.2">
      <c r="A10" s="7" t="s">
        <v>22</v>
      </c>
      <c r="B10" s="8">
        <v>79164</v>
      </c>
      <c r="C10" s="7" t="s">
        <v>13</v>
      </c>
      <c r="D10" s="7" t="s">
        <v>25</v>
      </c>
      <c r="E10" s="9">
        <v>45596</v>
      </c>
      <c r="F10" s="9">
        <v>45596</v>
      </c>
      <c r="G10" s="10">
        <v>3.13</v>
      </c>
      <c r="H10" s="10">
        <v>3.13</v>
      </c>
      <c r="I10" s="11">
        <v>0</v>
      </c>
      <c r="J10" s="9">
        <v>45625</v>
      </c>
      <c r="K10">
        <f t="shared" si="0"/>
        <v>-1</v>
      </c>
      <c r="L10" s="2">
        <f t="shared" si="1"/>
        <v>-5.2145175032776924E-6</v>
      </c>
    </row>
    <row r="11" spans="1:12" x14ac:dyDescent="0.2">
      <c r="A11" s="7" t="s">
        <v>22</v>
      </c>
      <c r="B11" s="8">
        <v>79164</v>
      </c>
      <c r="C11" s="7" t="s">
        <v>13</v>
      </c>
      <c r="D11" s="7" t="s">
        <v>26</v>
      </c>
      <c r="E11" s="9">
        <v>45626</v>
      </c>
      <c r="F11" s="9">
        <v>45626</v>
      </c>
      <c r="G11" s="10">
        <v>12.5</v>
      </c>
      <c r="H11" s="10">
        <v>12.5</v>
      </c>
      <c r="I11" s="11">
        <v>0</v>
      </c>
      <c r="J11" s="9">
        <v>45653</v>
      </c>
      <c r="K11">
        <f t="shared" si="0"/>
        <v>-3</v>
      </c>
      <c r="L11" s="2">
        <f t="shared" si="1"/>
        <v>-6.2474251237352549E-5</v>
      </c>
    </row>
    <row r="12" spans="1:12" x14ac:dyDescent="0.2">
      <c r="A12" s="7" t="s">
        <v>27</v>
      </c>
      <c r="B12" s="8">
        <v>79322</v>
      </c>
      <c r="C12" s="7" t="s">
        <v>13</v>
      </c>
      <c r="D12" s="7" t="s">
        <v>28</v>
      </c>
      <c r="E12" s="9">
        <v>45509</v>
      </c>
      <c r="F12" s="9">
        <v>45509</v>
      </c>
      <c r="G12" s="10">
        <v>3565</v>
      </c>
      <c r="H12" s="10">
        <v>3565</v>
      </c>
      <c r="I12" s="11">
        <v>0</v>
      </c>
      <c r="J12" s="9">
        <v>45595</v>
      </c>
      <c r="K12">
        <f t="shared" si="0"/>
        <v>56</v>
      </c>
      <c r="L12" s="2">
        <f t="shared" si="1"/>
        <v>0.33259625378733498</v>
      </c>
    </row>
    <row r="13" spans="1:12" x14ac:dyDescent="0.2">
      <c r="A13" s="7" t="s">
        <v>27</v>
      </c>
      <c r="B13" s="8">
        <v>79322</v>
      </c>
      <c r="C13" s="7" t="s">
        <v>13</v>
      </c>
      <c r="D13" s="7" t="s">
        <v>29</v>
      </c>
      <c r="E13" s="9">
        <v>45537</v>
      </c>
      <c r="F13" s="9">
        <v>45537</v>
      </c>
      <c r="G13" s="10">
        <v>3565</v>
      </c>
      <c r="H13" s="10">
        <v>3565</v>
      </c>
      <c r="I13" s="11">
        <v>0</v>
      </c>
      <c r="J13" s="9">
        <v>45595</v>
      </c>
      <c r="K13">
        <f t="shared" si="0"/>
        <v>28</v>
      </c>
      <c r="L13" s="2">
        <f t="shared" si="1"/>
        <v>0.16629812689366749</v>
      </c>
    </row>
    <row r="14" spans="1:12" x14ac:dyDescent="0.2">
      <c r="A14" s="7" t="s">
        <v>27</v>
      </c>
      <c r="B14" s="8">
        <v>79322</v>
      </c>
      <c r="C14" s="7" t="s">
        <v>13</v>
      </c>
      <c r="D14" s="7" t="s">
        <v>30</v>
      </c>
      <c r="E14" s="9">
        <v>45565</v>
      </c>
      <c r="F14" s="9">
        <v>45565</v>
      </c>
      <c r="G14" s="10">
        <v>3450</v>
      </c>
      <c r="H14" s="10">
        <v>3450</v>
      </c>
      <c r="I14" s="11">
        <v>0</v>
      </c>
      <c r="J14" s="9">
        <v>45616</v>
      </c>
      <c r="K14">
        <f t="shared" si="0"/>
        <v>21</v>
      </c>
      <c r="L14" s="2">
        <f t="shared" si="1"/>
        <v>0.12070025339056512</v>
      </c>
    </row>
    <row r="15" spans="1:12" x14ac:dyDescent="0.2">
      <c r="A15" s="7" t="s">
        <v>27</v>
      </c>
      <c r="B15" s="8">
        <v>79322</v>
      </c>
      <c r="C15" s="7" t="s">
        <v>13</v>
      </c>
      <c r="D15" s="7" t="s">
        <v>31</v>
      </c>
      <c r="E15" s="9">
        <v>45600</v>
      </c>
      <c r="F15" s="9">
        <v>45600</v>
      </c>
      <c r="G15" s="10">
        <v>3565</v>
      </c>
      <c r="H15" s="10">
        <v>3565</v>
      </c>
      <c r="I15" s="11">
        <v>0</v>
      </c>
      <c r="J15" s="9">
        <v>45653</v>
      </c>
      <c r="K15">
        <f t="shared" si="0"/>
        <v>23</v>
      </c>
      <c r="L15" s="2">
        <f t="shared" si="1"/>
        <v>0.13660203280551259</v>
      </c>
    </row>
    <row r="16" spans="1:12" x14ac:dyDescent="0.2">
      <c r="A16" s="7" t="s">
        <v>32</v>
      </c>
      <c r="B16" s="8">
        <v>11487</v>
      </c>
      <c r="C16" s="7" t="s">
        <v>13</v>
      </c>
      <c r="D16" s="7" t="s">
        <v>33</v>
      </c>
      <c r="E16" s="9">
        <v>45634</v>
      </c>
      <c r="F16" s="9">
        <v>45634</v>
      </c>
      <c r="G16" s="10">
        <v>75</v>
      </c>
      <c r="H16" s="10">
        <v>75</v>
      </c>
      <c r="I16" s="11">
        <v>0</v>
      </c>
      <c r="J16" s="9">
        <v>45629</v>
      </c>
      <c r="K16">
        <f t="shared" si="0"/>
        <v>-35</v>
      </c>
      <c r="L16" s="2">
        <f t="shared" si="1"/>
        <v>-4.3731975866146784E-3</v>
      </c>
    </row>
    <row r="17" spans="1:12" x14ac:dyDescent="0.2">
      <c r="A17" s="7" t="s">
        <v>34</v>
      </c>
      <c r="B17" s="8">
        <v>79341</v>
      </c>
      <c r="C17" s="7" t="s">
        <v>35</v>
      </c>
      <c r="D17" s="7" t="s">
        <v>36</v>
      </c>
      <c r="E17" s="9">
        <v>45495</v>
      </c>
      <c r="F17" s="9">
        <v>45495</v>
      </c>
      <c r="G17" s="10">
        <v>1950</v>
      </c>
      <c r="H17" s="10">
        <v>1950</v>
      </c>
      <c r="I17" s="11">
        <v>0</v>
      </c>
      <c r="J17" s="9">
        <v>45616</v>
      </c>
      <c r="K17">
        <f t="shared" si="0"/>
        <v>91</v>
      </c>
      <c r="L17" s="2">
        <f t="shared" si="1"/>
        <v>0.29562815685515226</v>
      </c>
    </row>
    <row r="18" spans="1:12" x14ac:dyDescent="0.2">
      <c r="A18" s="7" t="s">
        <v>34</v>
      </c>
      <c r="B18" s="8">
        <v>79341</v>
      </c>
      <c r="C18" s="7" t="s">
        <v>35</v>
      </c>
      <c r="D18" s="7" t="s">
        <v>37</v>
      </c>
      <c r="E18" s="9">
        <v>45540</v>
      </c>
      <c r="F18" s="9">
        <v>45540</v>
      </c>
      <c r="G18" s="10">
        <v>4650</v>
      </c>
      <c r="H18" s="10">
        <v>4650</v>
      </c>
      <c r="I18" s="11">
        <v>0</v>
      </c>
      <c r="J18" s="9">
        <v>45616</v>
      </c>
      <c r="K18">
        <f t="shared" si="0"/>
        <v>46</v>
      </c>
      <c r="L18" s="2">
        <f t="shared" si="1"/>
        <v>0.35635312905785893</v>
      </c>
    </row>
    <row r="19" spans="1:12" x14ac:dyDescent="0.2">
      <c r="A19" s="7" t="s">
        <v>34</v>
      </c>
      <c r="B19" s="8">
        <v>79341</v>
      </c>
      <c r="C19" s="7" t="s">
        <v>35</v>
      </c>
      <c r="D19" s="7" t="s">
        <v>38</v>
      </c>
      <c r="E19" s="9">
        <v>45572</v>
      </c>
      <c r="F19" s="9">
        <v>45572</v>
      </c>
      <c r="G19" s="10">
        <v>4500</v>
      </c>
      <c r="H19" s="10">
        <v>4500</v>
      </c>
      <c r="I19" s="11">
        <v>0</v>
      </c>
      <c r="J19" s="9">
        <v>45625</v>
      </c>
      <c r="K19">
        <f t="shared" si="0"/>
        <v>23</v>
      </c>
      <c r="L19" s="2">
        <f t="shared" si="1"/>
        <v>0.17242893341509302</v>
      </c>
    </row>
    <row r="20" spans="1:12" x14ac:dyDescent="0.2">
      <c r="A20" s="7" t="s">
        <v>34</v>
      </c>
      <c r="B20" s="8">
        <v>79341</v>
      </c>
      <c r="C20" s="7" t="s">
        <v>35</v>
      </c>
      <c r="D20" s="7" t="s">
        <v>39</v>
      </c>
      <c r="E20" s="9">
        <v>45604</v>
      </c>
      <c r="F20" s="9">
        <v>45604</v>
      </c>
      <c r="G20" s="10">
        <v>4650</v>
      </c>
      <c r="H20" s="10">
        <v>4650</v>
      </c>
      <c r="I20" s="11">
        <v>0</v>
      </c>
      <c r="J20" s="9">
        <v>45653</v>
      </c>
      <c r="K20">
        <f t="shared" si="0"/>
        <v>19</v>
      </c>
      <c r="L20" s="2">
        <f t="shared" si="1"/>
        <v>0.14718933591520258</v>
      </c>
    </row>
    <row r="21" spans="1:12" x14ac:dyDescent="0.2">
      <c r="A21" s="7" t="s">
        <v>40</v>
      </c>
      <c r="B21" s="8">
        <v>79267</v>
      </c>
      <c r="C21" s="7" t="s">
        <v>13</v>
      </c>
      <c r="D21" s="7" t="s">
        <v>41</v>
      </c>
      <c r="E21" s="9">
        <v>45563</v>
      </c>
      <c r="F21" s="9">
        <v>45563</v>
      </c>
      <c r="G21" s="10">
        <v>610</v>
      </c>
      <c r="H21" s="10">
        <v>610</v>
      </c>
      <c r="I21" s="11">
        <v>0</v>
      </c>
      <c r="J21" s="9">
        <v>45590</v>
      </c>
      <c r="K21">
        <f t="shared" si="0"/>
        <v>-3</v>
      </c>
      <c r="L21" s="2">
        <f t="shared" si="1"/>
        <v>-3.0487434603828044E-3</v>
      </c>
    </row>
    <row r="22" spans="1:12" x14ac:dyDescent="0.2">
      <c r="A22" s="7" t="s">
        <v>40</v>
      </c>
      <c r="B22" s="8">
        <v>79267</v>
      </c>
      <c r="C22" s="7" t="s">
        <v>13</v>
      </c>
      <c r="D22" s="7" t="s">
        <v>42</v>
      </c>
      <c r="E22" s="9">
        <v>45563</v>
      </c>
      <c r="F22" s="9">
        <v>45563</v>
      </c>
      <c r="G22" s="10">
        <v>671</v>
      </c>
      <c r="H22" s="10">
        <v>671</v>
      </c>
      <c r="I22" s="11">
        <v>0</v>
      </c>
      <c r="J22" s="9">
        <v>45590</v>
      </c>
      <c r="K22">
        <f t="shared" si="0"/>
        <v>-3</v>
      </c>
      <c r="L22" s="2">
        <f t="shared" si="1"/>
        <v>-3.3536178064210846E-3</v>
      </c>
    </row>
    <row r="23" spans="1:12" x14ac:dyDescent="0.2">
      <c r="A23" s="7" t="s">
        <v>43</v>
      </c>
      <c r="B23" s="8">
        <v>79262</v>
      </c>
      <c r="C23" s="7" t="s">
        <v>35</v>
      </c>
      <c r="D23" s="7" t="s">
        <v>44</v>
      </c>
      <c r="E23" s="9">
        <v>45533</v>
      </c>
      <c r="F23" s="9">
        <v>45533</v>
      </c>
      <c r="G23" s="10">
        <v>400</v>
      </c>
      <c r="H23" s="10">
        <v>400</v>
      </c>
      <c r="I23" s="11">
        <v>0</v>
      </c>
      <c r="J23" s="9">
        <v>45595</v>
      </c>
      <c r="K23">
        <f t="shared" si="0"/>
        <v>32</v>
      </c>
      <c r="L23" s="2">
        <f t="shared" si="1"/>
        <v>2.132454442234967E-2</v>
      </c>
    </row>
    <row r="24" spans="1:12" x14ac:dyDescent="0.2">
      <c r="A24" s="7" t="s">
        <v>45</v>
      </c>
      <c r="B24" s="8">
        <v>79263</v>
      </c>
      <c r="C24" s="7" t="s">
        <v>13</v>
      </c>
      <c r="D24" s="7" t="s">
        <v>46</v>
      </c>
      <c r="E24" s="9">
        <v>45540</v>
      </c>
      <c r="F24" s="9">
        <v>45540</v>
      </c>
      <c r="G24" s="10">
        <v>833.71</v>
      </c>
      <c r="H24" s="10">
        <v>833.71</v>
      </c>
      <c r="I24" s="11">
        <v>0</v>
      </c>
      <c r="J24" s="9">
        <v>45568</v>
      </c>
      <c r="K24">
        <f t="shared" si="0"/>
        <v>-2</v>
      </c>
      <c r="L24" s="2">
        <f t="shared" si="1"/>
        <v>-2.7778884266183037E-3</v>
      </c>
    </row>
    <row r="25" spans="1:12" x14ac:dyDescent="0.2">
      <c r="A25" s="7" t="s">
        <v>45</v>
      </c>
      <c r="B25" s="8">
        <v>79263</v>
      </c>
      <c r="C25" s="7" t="s">
        <v>13</v>
      </c>
      <c r="D25" s="7" t="s">
        <v>47</v>
      </c>
      <c r="E25" s="9">
        <v>45565</v>
      </c>
      <c r="F25" s="9">
        <v>45565</v>
      </c>
      <c r="G25" s="10">
        <v>1145.58</v>
      </c>
      <c r="H25" s="10">
        <v>1145.58</v>
      </c>
      <c r="I25" s="11">
        <v>0</v>
      </c>
      <c r="J25" s="9">
        <v>45595</v>
      </c>
      <c r="K25">
        <f t="shared" si="0"/>
        <v>0</v>
      </c>
      <c r="L25" s="2">
        <f t="shared" si="1"/>
        <v>0</v>
      </c>
    </row>
    <row r="26" spans="1:12" x14ac:dyDescent="0.2">
      <c r="A26" s="7" t="s">
        <v>45</v>
      </c>
      <c r="B26" s="8">
        <v>79263</v>
      </c>
      <c r="C26" s="7" t="s">
        <v>13</v>
      </c>
      <c r="D26" s="7" t="s">
        <v>48</v>
      </c>
      <c r="E26" s="9">
        <v>45600</v>
      </c>
      <c r="F26" s="9">
        <v>45600</v>
      </c>
      <c r="G26" s="10">
        <v>729.75</v>
      </c>
      <c r="H26" s="10">
        <v>729.75</v>
      </c>
      <c r="I26" s="11">
        <v>0</v>
      </c>
      <c r="J26" s="9">
        <v>45653</v>
      </c>
      <c r="K26">
        <f t="shared" si="0"/>
        <v>23</v>
      </c>
      <c r="L26" s="2">
        <f t="shared" si="1"/>
        <v>2.7962225368814254E-2</v>
      </c>
    </row>
    <row r="27" spans="1:12" x14ac:dyDescent="0.2">
      <c r="A27" s="7" t="s">
        <v>45</v>
      </c>
      <c r="B27" s="8">
        <v>79263</v>
      </c>
      <c r="C27" s="7" t="s">
        <v>13</v>
      </c>
      <c r="D27" s="7" t="s">
        <v>49</v>
      </c>
      <c r="E27" s="9">
        <v>45628</v>
      </c>
      <c r="F27" s="9">
        <v>45628</v>
      </c>
      <c r="G27" s="10">
        <v>625.79</v>
      </c>
      <c r="H27" s="10">
        <v>625.79</v>
      </c>
      <c r="I27" s="11">
        <v>0</v>
      </c>
      <c r="J27" s="9">
        <v>45653</v>
      </c>
      <c r="K27">
        <f t="shared" si="0"/>
        <v>-5</v>
      </c>
      <c r="L27" s="2">
        <f t="shared" si="1"/>
        <v>-5.2127682242430464E-3</v>
      </c>
    </row>
    <row r="28" spans="1:12" x14ac:dyDescent="0.2">
      <c r="A28" s="7" t="s">
        <v>50</v>
      </c>
      <c r="B28" s="8">
        <v>79328</v>
      </c>
      <c r="C28" s="7" t="s">
        <v>13</v>
      </c>
      <c r="D28" s="7" t="s">
        <v>51</v>
      </c>
      <c r="E28" s="9">
        <v>45615</v>
      </c>
      <c r="F28" s="9">
        <v>45615</v>
      </c>
      <c r="G28" s="10">
        <v>995.52</v>
      </c>
      <c r="H28" s="10">
        <v>835.52</v>
      </c>
      <c r="I28" s="11">
        <v>0</v>
      </c>
      <c r="J28" s="9">
        <v>45653</v>
      </c>
      <c r="K28">
        <f t="shared" si="0"/>
        <v>8</v>
      </c>
      <c r="L28" s="2">
        <f t="shared" si="1"/>
        <v>1.1135677097350997E-2</v>
      </c>
    </row>
    <row r="29" spans="1:12" x14ac:dyDescent="0.2">
      <c r="A29" s="7" t="s">
        <v>50</v>
      </c>
      <c r="B29" s="8">
        <v>79328</v>
      </c>
      <c r="C29" s="7" t="s">
        <v>13</v>
      </c>
      <c r="D29" s="7" t="s">
        <v>52</v>
      </c>
      <c r="E29" s="9">
        <v>45615</v>
      </c>
      <c r="F29" s="9">
        <v>45615</v>
      </c>
      <c r="G29" s="10">
        <v>647.09</v>
      </c>
      <c r="H29" s="10">
        <v>246.88</v>
      </c>
      <c r="I29" s="11">
        <v>0</v>
      </c>
      <c r="J29" s="9">
        <v>45653</v>
      </c>
      <c r="K29">
        <f t="shared" si="0"/>
        <v>8</v>
      </c>
      <c r="L29" s="2">
        <f t="shared" si="1"/>
        <v>3.2903772043685539E-3</v>
      </c>
    </row>
    <row r="30" spans="1:12" x14ac:dyDescent="0.2">
      <c r="A30" s="7" t="s">
        <v>50</v>
      </c>
      <c r="B30" s="8">
        <v>79328</v>
      </c>
      <c r="C30" s="7" t="s">
        <v>13</v>
      </c>
      <c r="D30" s="7" t="s">
        <v>53</v>
      </c>
      <c r="E30" s="9">
        <v>45615</v>
      </c>
      <c r="F30" s="9">
        <v>45615</v>
      </c>
      <c r="G30" s="10">
        <v>995.52</v>
      </c>
      <c r="H30" s="10">
        <v>835.52</v>
      </c>
      <c r="I30" s="11">
        <v>0</v>
      </c>
      <c r="J30" s="9">
        <v>45653</v>
      </c>
      <c r="K30">
        <f t="shared" si="0"/>
        <v>8</v>
      </c>
      <c r="L30" s="2">
        <f t="shared" si="1"/>
        <v>1.1135677097350997E-2</v>
      </c>
    </row>
    <row r="31" spans="1:12" x14ac:dyDescent="0.2">
      <c r="A31" s="7" t="s">
        <v>50</v>
      </c>
      <c r="B31" s="8">
        <v>79328</v>
      </c>
      <c r="C31" s="7" t="s">
        <v>13</v>
      </c>
      <c r="D31" s="7" t="s">
        <v>52</v>
      </c>
      <c r="E31" s="9">
        <v>45615</v>
      </c>
      <c r="F31" s="9">
        <v>45615</v>
      </c>
      <c r="G31" s="10">
        <v>647.09</v>
      </c>
      <c r="H31" s="10">
        <v>296.20999999999998</v>
      </c>
      <c r="I31" s="11">
        <v>0</v>
      </c>
      <c r="J31" s="9">
        <v>45653</v>
      </c>
      <c r="K31">
        <f t="shared" si="0"/>
        <v>8</v>
      </c>
      <c r="L31" s="2">
        <f t="shared" si="1"/>
        <v>3.9478395645901219E-3</v>
      </c>
    </row>
    <row r="32" spans="1:12" x14ac:dyDescent="0.2">
      <c r="A32" s="7" t="s">
        <v>50</v>
      </c>
      <c r="B32" s="8">
        <v>79328</v>
      </c>
      <c r="C32" s="7" t="s">
        <v>13</v>
      </c>
      <c r="D32" s="7" t="s">
        <v>54</v>
      </c>
      <c r="E32" s="9">
        <v>45615</v>
      </c>
      <c r="F32" s="9">
        <v>45615</v>
      </c>
      <c r="G32" s="10">
        <v>995.52</v>
      </c>
      <c r="H32" s="10">
        <v>835.52</v>
      </c>
      <c r="I32" s="11">
        <v>0</v>
      </c>
      <c r="J32" s="9">
        <v>45653</v>
      </c>
      <c r="K32">
        <f t="shared" si="0"/>
        <v>8</v>
      </c>
      <c r="L32" s="2">
        <f t="shared" si="1"/>
        <v>1.1135677097350997E-2</v>
      </c>
    </row>
    <row r="33" spans="1:12" x14ac:dyDescent="0.2">
      <c r="A33" s="7" t="s">
        <v>55</v>
      </c>
      <c r="B33" s="8">
        <v>79317</v>
      </c>
      <c r="C33" s="7" t="s">
        <v>13</v>
      </c>
      <c r="D33" s="7" t="s">
        <v>56</v>
      </c>
      <c r="E33" s="9">
        <v>45562</v>
      </c>
      <c r="F33" s="9">
        <v>45562</v>
      </c>
      <c r="G33" s="10">
        <v>6909.12</v>
      </c>
      <c r="H33" s="10">
        <v>6909.12</v>
      </c>
      <c r="I33" s="11">
        <v>0</v>
      </c>
      <c r="J33" s="9">
        <v>45595</v>
      </c>
      <c r="K33">
        <f t="shared" si="0"/>
        <v>3</v>
      </c>
      <c r="L33" s="2">
        <f t="shared" si="1"/>
        <v>3.4531367896721378E-2</v>
      </c>
    </row>
    <row r="34" spans="1:12" x14ac:dyDescent="0.2">
      <c r="A34" s="7" t="s">
        <v>55</v>
      </c>
      <c r="B34" s="8">
        <v>79317</v>
      </c>
      <c r="C34" s="7" t="s">
        <v>13</v>
      </c>
      <c r="D34" s="7" t="s">
        <v>57</v>
      </c>
      <c r="E34" s="9">
        <v>45562</v>
      </c>
      <c r="F34" s="9">
        <v>45562</v>
      </c>
      <c r="G34" s="10">
        <v>5268.2</v>
      </c>
      <c r="H34" s="10">
        <v>5268.2</v>
      </c>
      <c r="I34" s="11">
        <v>0</v>
      </c>
      <c r="J34" s="9">
        <v>45595</v>
      </c>
      <c r="K34">
        <f t="shared" ref="K34:K65" si="2">_xlfn.DAYS(J34,F34)-30</f>
        <v>3</v>
      </c>
      <c r="L34" s="2">
        <f t="shared" ref="L34:L65" si="3">K34*H34/H$162</f>
        <v>2.6330148029489651E-2</v>
      </c>
    </row>
    <row r="35" spans="1:12" x14ac:dyDescent="0.2">
      <c r="A35" s="7" t="s">
        <v>55</v>
      </c>
      <c r="B35" s="8">
        <v>79317</v>
      </c>
      <c r="C35" s="7" t="s">
        <v>13</v>
      </c>
      <c r="D35" s="7" t="s">
        <v>58</v>
      </c>
      <c r="E35" s="9">
        <v>45562</v>
      </c>
      <c r="F35" s="9">
        <v>45562</v>
      </c>
      <c r="G35" s="10">
        <v>5268.2</v>
      </c>
      <c r="H35" s="10">
        <v>5268.2</v>
      </c>
      <c r="I35" s="11">
        <v>0</v>
      </c>
      <c r="J35" s="9">
        <v>45616</v>
      </c>
      <c r="K35">
        <f t="shared" si="2"/>
        <v>24</v>
      </c>
      <c r="L35" s="2">
        <f t="shared" si="3"/>
        <v>0.21064118423591721</v>
      </c>
    </row>
    <row r="36" spans="1:12" x14ac:dyDescent="0.2">
      <c r="A36" s="7" t="s">
        <v>55</v>
      </c>
      <c r="B36" s="8">
        <v>79317</v>
      </c>
      <c r="C36" s="7" t="s">
        <v>13</v>
      </c>
      <c r="D36" s="7" t="s">
        <v>59</v>
      </c>
      <c r="E36" s="9">
        <v>45562</v>
      </c>
      <c r="F36" s="9">
        <v>45562</v>
      </c>
      <c r="G36" s="10">
        <v>5268.2</v>
      </c>
      <c r="H36" s="10">
        <v>5268.2</v>
      </c>
      <c r="I36" s="11">
        <v>0</v>
      </c>
      <c r="J36" s="9">
        <v>45616</v>
      </c>
      <c r="K36">
        <f t="shared" si="2"/>
        <v>24</v>
      </c>
      <c r="L36" s="2">
        <f t="shared" si="3"/>
        <v>0.21064118423591721</v>
      </c>
    </row>
    <row r="37" spans="1:12" x14ac:dyDescent="0.2">
      <c r="A37" s="7" t="s">
        <v>60</v>
      </c>
      <c r="B37" s="8">
        <v>79333</v>
      </c>
      <c r="C37" s="7" t="s">
        <v>13</v>
      </c>
      <c r="D37" s="7" t="s">
        <v>61</v>
      </c>
      <c r="E37" s="9">
        <v>45608</v>
      </c>
      <c r="F37" s="9">
        <v>45608</v>
      </c>
      <c r="G37" s="10">
        <v>1357.64</v>
      </c>
      <c r="H37" s="10">
        <v>1139.44</v>
      </c>
      <c r="I37" s="11">
        <v>0</v>
      </c>
      <c r="J37" s="9">
        <v>45625</v>
      </c>
      <c r="K37">
        <f t="shared" si="2"/>
        <v>-13</v>
      </c>
      <c r="L37" s="2">
        <f t="shared" si="3"/>
        <v>-2.4677695754361517E-2</v>
      </c>
    </row>
    <row r="38" spans="1:12" x14ac:dyDescent="0.2">
      <c r="A38" s="7" t="s">
        <v>62</v>
      </c>
      <c r="B38" s="8">
        <v>79307</v>
      </c>
      <c r="C38" s="7" t="s">
        <v>13</v>
      </c>
      <c r="D38" s="7" t="s">
        <v>63</v>
      </c>
      <c r="E38" s="9">
        <v>45562</v>
      </c>
      <c r="F38" s="9">
        <v>45562</v>
      </c>
      <c r="G38" s="10">
        <v>1627</v>
      </c>
      <c r="H38" s="10">
        <v>1627</v>
      </c>
      <c r="I38" s="11">
        <v>0</v>
      </c>
      <c r="J38" s="9">
        <v>45574</v>
      </c>
      <c r="K38">
        <f t="shared" si="2"/>
        <v>-18</v>
      </c>
      <c r="L38" s="2">
        <f t="shared" si="3"/>
        <v>-4.8789891246322846E-2</v>
      </c>
    </row>
    <row r="39" spans="1:12" x14ac:dyDescent="0.2">
      <c r="A39" s="7" t="s">
        <v>62</v>
      </c>
      <c r="B39" s="8">
        <v>79307</v>
      </c>
      <c r="C39" s="7" t="s">
        <v>13</v>
      </c>
      <c r="D39" s="7" t="s">
        <v>64</v>
      </c>
      <c r="E39" s="9">
        <v>45596</v>
      </c>
      <c r="F39" s="9">
        <v>45596</v>
      </c>
      <c r="G39" s="10">
        <v>1725</v>
      </c>
      <c r="H39" s="10">
        <v>1725</v>
      </c>
      <c r="I39" s="11">
        <v>0</v>
      </c>
      <c r="J39" s="9">
        <v>45625</v>
      </c>
      <c r="K39">
        <f t="shared" si="2"/>
        <v>-1</v>
      </c>
      <c r="L39" s="2">
        <f t="shared" si="3"/>
        <v>-2.8738155569182169E-3</v>
      </c>
    </row>
    <row r="40" spans="1:12" x14ac:dyDescent="0.2">
      <c r="A40" s="7" t="s">
        <v>62</v>
      </c>
      <c r="B40" s="8">
        <v>79307</v>
      </c>
      <c r="C40" s="7" t="s">
        <v>13</v>
      </c>
      <c r="D40" s="7" t="s">
        <v>65</v>
      </c>
      <c r="E40" s="9">
        <v>45625</v>
      </c>
      <c r="F40" s="9">
        <v>45625</v>
      </c>
      <c r="G40" s="10">
        <v>1950</v>
      </c>
      <c r="H40" s="10">
        <v>1950</v>
      </c>
      <c r="I40" s="11">
        <v>0</v>
      </c>
      <c r="J40" s="9">
        <v>45653</v>
      </c>
      <c r="K40">
        <f t="shared" si="2"/>
        <v>-2</v>
      </c>
      <c r="L40" s="2">
        <f t="shared" si="3"/>
        <v>-6.4973221286846643E-3</v>
      </c>
    </row>
    <row r="41" spans="1:12" x14ac:dyDescent="0.2">
      <c r="A41" s="7" t="s">
        <v>66</v>
      </c>
      <c r="B41" s="8">
        <v>79321</v>
      </c>
      <c r="C41" s="7" t="s">
        <v>13</v>
      </c>
      <c r="D41" s="7" t="s">
        <v>67</v>
      </c>
      <c r="E41" s="9">
        <v>45526</v>
      </c>
      <c r="F41" s="9">
        <v>45526</v>
      </c>
      <c r="G41" s="10">
        <v>370.23</v>
      </c>
      <c r="H41" s="10">
        <v>370.23</v>
      </c>
      <c r="I41" s="11">
        <v>0</v>
      </c>
      <c r="J41" s="9">
        <v>45595</v>
      </c>
      <c r="K41">
        <f t="shared" si="2"/>
        <v>39</v>
      </c>
      <c r="L41" s="2">
        <f t="shared" si="3"/>
        <v>2.4055035717029237E-2</v>
      </c>
    </row>
    <row r="42" spans="1:12" x14ac:dyDescent="0.2">
      <c r="A42" s="7" t="s">
        <v>66</v>
      </c>
      <c r="B42" s="8">
        <v>79321</v>
      </c>
      <c r="C42" s="7" t="s">
        <v>13</v>
      </c>
      <c r="D42" s="7" t="s">
        <v>68</v>
      </c>
      <c r="E42" s="9">
        <v>45600</v>
      </c>
      <c r="F42" s="9">
        <v>45600</v>
      </c>
      <c r="G42" s="10">
        <v>275.37</v>
      </c>
      <c r="H42" s="10">
        <v>275.37</v>
      </c>
      <c r="I42" s="11">
        <v>0</v>
      </c>
      <c r="J42" s="9">
        <v>45653</v>
      </c>
      <c r="K42">
        <f t="shared" si="2"/>
        <v>23</v>
      </c>
      <c r="L42" s="2">
        <f t="shared" si="3"/>
        <v>1.0551501198780927E-2</v>
      </c>
    </row>
    <row r="43" spans="1:12" x14ac:dyDescent="0.2">
      <c r="A43" s="7" t="s">
        <v>66</v>
      </c>
      <c r="B43" s="8">
        <v>79321</v>
      </c>
      <c r="C43" s="7" t="s">
        <v>13</v>
      </c>
      <c r="D43" s="7" t="s">
        <v>69</v>
      </c>
      <c r="E43" s="9">
        <v>45622</v>
      </c>
      <c r="F43" s="9">
        <v>45622</v>
      </c>
      <c r="G43" s="10">
        <v>224.3</v>
      </c>
      <c r="H43" s="10">
        <v>224.3</v>
      </c>
      <c r="I43" s="11">
        <v>0</v>
      </c>
      <c r="J43" s="9">
        <v>45653</v>
      </c>
      <c r="K43">
        <f t="shared" si="2"/>
        <v>1</v>
      </c>
      <c r="L43" s="2">
        <f t="shared" si="3"/>
        <v>3.7367932140101802E-4</v>
      </c>
    </row>
    <row r="44" spans="1:12" x14ac:dyDescent="0.2">
      <c r="A44" s="7" t="s">
        <v>70</v>
      </c>
      <c r="B44" s="8">
        <v>79338</v>
      </c>
      <c r="C44" s="7" t="s">
        <v>13</v>
      </c>
      <c r="D44" s="7" t="s">
        <v>71</v>
      </c>
      <c r="E44" s="9">
        <v>45565</v>
      </c>
      <c r="F44" s="9">
        <v>45565</v>
      </c>
      <c r="G44" s="10">
        <v>7587</v>
      </c>
      <c r="H44" s="10">
        <v>7587</v>
      </c>
      <c r="I44" s="11">
        <v>0</v>
      </c>
      <c r="J44" s="9">
        <v>45625</v>
      </c>
      <c r="K44">
        <f t="shared" si="2"/>
        <v>30</v>
      </c>
      <c r="L44" s="2">
        <f t="shared" si="3"/>
        <v>0.37919371531023499</v>
      </c>
    </row>
    <row r="45" spans="1:12" x14ac:dyDescent="0.2">
      <c r="A45" s="7" t="s">
        <v>70</v>
      </c>
      <c r="B45" s="8">
        <v>79338</v>
      </c>
      <c r="C45" s="7" t="s">
        <v>13</v>
      </c>
      <c r="D45" s="7" t="s">
        <v>72</v>
      </c>
      <c r="E45" s="9">
        <v>45596</v>
      </c>
      <c r="F45" s="9">
        <v>45596</v>
      </c>
      <c r="G45" s="10">
        <v>4355.5</v>
      </c>
      <c r="H45" s="10">
        <v>4355.5</v>
      </c>
      <c r="I45" s="11">
        <v>0</v>
      </c>
      <c r="J45" s="9">
        <v>45625</v>
      </c>
      <c r="K45">
        <f t="shared" si="2"/>
        <v>-1</v>
      </c>
      <c r="L45" s="2">
        <f t="shared" si="3"/>
        <v>-7.2561760337143738E-3</v>
      </c>
    </row>
    <row r="46" spans="1:12" x14ac:dyDescent="0.2">
      <c r="A46" s="7" t="s">
        <v>73</v>
      </c>
      <c r="B46" s="8">
        <v>79316</v>
      </c>
      <c r="C46" s="7" t="s">
        <v>13</v>
      </c>
      <c r="D46" s="7" t="s">
        <v>74</v>
      </c>
      <c r="E46" s="9">
        <v>45511</v>
      </c>
      <c r="F46" s="9">
        <v>45511</v>
      </c>
      <c r="G46" s="10">
        <v>832.19</v>
      </c>
      <c r="H46" s="10">
        <v>701.01</v>
      </c>
      <c r="I46" s="11">
        <v>0</v>
      </c>
      <c r="J46" s="9">
        <v>45625</v>
      </c>
      <c r="K46">
        <f t="shared" si="2"/>
        <v>84</v>
      </c>
      <c r="L46" s="2">
        <f t="shared" si="3"/>
        <v>9.8100967686168175E-2</v>
      </c>
    </row>
    <row r="47" spans="1:12" x14ac:dyDescent="0.2">
      <c r="A47" s="7" t="s">
        <v>73</v>
      </c>
      <c r="B47" s="8">
        <v>79316</v>
      </c>
      <c r="C47" s="7" t="s">
        <v>13</v>
      </c>
      <c r="D47" s="7" t="s">
        <v>75</v>
      </c>
      <c r="E47" s="9">
        <v>45541</v>
      </c>
      <c r="F47" s="9">
        <v>45541</v>
      </c>
      <c r="G47" s="10">
        <v>810.28</v>
      </c>
      <c r="H47" s="10">
        <v>682.56</v>
      </c>
      <c r="I47" s="11">
        <v>0</v>
      </c>
      <c r="J47" s="9">
        <v>45625</v>
      </c>
      <c r="K47">
        <f t="shared" si="2"/>
        <v>54</v>
      </c>
      <c r="L47" s="2">
        <f t="shared" si="3"/>
        <v>6.1405091891376988E-2</v>
      </c>
    </row>
    <row r="48" spans="1:12" x14ac:dyDescent="0.2">
      <c r="A48" s="7" t="s">
        <v>73</v>
      </c>
      <c r="B48" s="8">
        <v>79316</v>
      </c>
      <c r="C48" s="7" t="s">
        <v>13</v>
      </c>
      <c r="D48" s="7" t="s">
        <v>76</v>
      </c>
      <c r="E48" s="9">
        <v>45569</v>
      </c>
      <c r="F48" s="9">
        <v>45569</v>
      </c>
      <c r="G48" s="10">
        <v>810.28</v>
      </c>
      <c r="H48" s="10">
        <v>682.56</v>
      </c>
      <c r="I48" s="11">
        <v>0</v>
      </c>
      <c r="J48" s="9">
        <v>45625</v>
      </c>
      <c r="K48">
        <f t="shared" si="2"/>
        <v>26</v>
      </c>
      <c r="L48" s="2">
        <f t="shared" si="3"/>
        <v>2.9565414614366695E-2</v>
      </c>
    </row>
    <row r="49" spans="1:12" x14ac:dyDescent="0.2">
      <c r="A49" s="7" t="s">
        <v>73</v>
      </c>
      <c r="B49" s="8">
        <v>79316</v>
      </c>
      <c r="C49" s="7" t="s">
        <v>13</v>
      </c>
      <c r="D49" s="7" t="s">
        <v>77</v>
      </c>
      <c r="E49" s="9">
        <v>45602</v>
      </c>
      <c r="F49" s="9">
        <v>45602</v>
      </c>
      <c r="G49" s="10">
        <v>788.38</v>
      </c>
      <c r="H49" s="10">
        <v>664.11</v>
      </c>
      <c r="I49" s="11">
        <v>0</v>
      </c>
      <c r="J49" s="9">
        <v>45653</v>
      </c>
      <c r="K49">
        <f t="shared" si="2"/>
        <v>21</v>
      </c>
      <c r="L49" s="2">
        <f t="shared" si="3"/>
        <v>2.3234273993973389E-2</v>
      </c>
    </row>
    <row r="50" spans="1:12" x14ac:dyDescent="0.2">
      <c r="A50" s="7" t="s">
        <v>78</v>
      </c>
      <c r="B50" s="8">
        <v>79287</v>
      </c>
      <c r="C50" s="7" t="s">
        <v>13</v>
      </c>
      <c r="D50" s="7" t="s">
        <v>79</v>
      </c>
      <c r="E50" s="9">
        <v>45572</v>
      </c>
      <c r="F50" s="9">
        <v>45572</v>
      </c>
      <c r="G50" s="10">
        <v>1033.1199999999999</v>
      </c>
      <c r="H50" s="10">
        <v>1033.1199999999999</v>
      </c>
      <c r="I50" s="11">
        <v>0</v>
      </c>
      <c r="J50" s="9">
        <v>45590</v>
      </c>
      <c r="K50">
        <f t="shared" si="2"/>
        <v>-12</v>
      </c>
      <c r="L50" s="2">
        <f t="shared" si="3"/>
        <v>-2.0653887500266768E-2</v>
      </c>
    </row>
    <row r="51" spans="1:12" x14ac:dyDescent="0.2">
      <c r="A51" s="7" t="s">
        <v>78</v>
      </c>
      <c r="B51" s="8">
        <v>79287</v>
      </c>
      <c r="C51" s="7" t="s">
        <v>13</v>
      </c>
      <c r="D51" s="7" t="s">
        <v>80</v>
      </c>
      <c r="E51" s="9">
        <v>45602</v>
      </c>
      <c r="F51" s="9">
        <v>45602</v>
      </c>
      <c r="G51" s="10">
        <v>727.88</v>
      </c>
      <c r="H51" s="10">
        <v>727.88</v>
      </c>
      <c r="I51" s="11">
        <v>0</v>
      </c>
      <c r="J51" s="9">
        <v>45625</v>
      </c>
      <c r="K51">
        <f t="shared" si="2"/>
        <v>-7</v>
      </c>
      <c r="L51" s="2">
        <f t="shared" si="3"/>
        <v>-8.4884348249202445E-3</v>
      </c>
    </row>
    <row r="52" spans="1:12" x14ac:dyDescent="0.2">
      <c r="A52" s="7" t="s">
        <v>78</v>
      </c>
      <c r="B52" s="8">
        <v>79287</v>
      </c>
      <c r="C52" s="7" t="s">
        <v>13</v>
      </c>
      <c r="D52" s="7" t="s">
        <v>81</v>
      </c>
      <c r="E52" s="9">
        <v>45631</v>
      </c>
      <c r="F52" s="9">
        <v>45631</v>
      </c>
      <c r="G52" s="10">
        <v>874.63</v>
      </c>
      <c r="H52" s="10">
        <v>874.63</v>
      </c>
      <c r="I52" s="11">
        <v>0</v>
      </c>
      <c r="J52" s="9">
        <v>45653</v>
      </c>
      <c r="K52">
        <f t="shared" si="2"/>
        <v>-8</v>
      </c>
      <c r="L52" s="2">
        <f t="shared" si="3"/>
        <v>-1.1656928930074808E-2</v>
      </c>
    </row>
    <row r="53" spans="1:12" x14ac:dyDescent="0.2">
      <c r="A53" s="7" t="s">
        <v>82</v>
      </c>
      <c r="B53" s="8">
        <v>79336</v>
      </c>
      <c r="C53" s="7" t="s">
        <v>13</v>
      </c>
      <c r="D53" s="7" t="s">
        <v>83</v>
      </c>
      <c r="E53" s="9">
        <v>45539</v>
      </c>
      <c r="F53" s="9">
        <v>45539</v>
      </c>
      <c r="G53" s="10">
        <v>1127</v>
      </c>
      <c r="H53" s="10">
        <v>1127</v>
      </c>
      <c r="I53" s="11">
        <v>0</v>
      </c>
      <c r="J53" s="9">
        <v>45595</v>
      </c>
      <c r="K53">
        <f t="shared" si="2"/>
        <v>26</v>
      </c>
      <c r="L53" s="2">
        <f t="shared" si="3"/>
        <v>4.8816546926850779E-2</v>
      </c>
    </row>
    <row r="54" spans="1:12" x14ac:dyDescent="0.2">
      <c r="A54" s="7" t="s">
        <v>82</v>
      </c>
      <c r="B54" s="8">
        <v>79336</v>
      </c>
      <c r="C54" s="7" t="s">
        <v>13</v>
      </c>
      <c r="D54" s="7" t="s">
        <v>84</v>
      </c>
      <c r="E54" s="9">
        <v>45571</v>
      </c>
      <c r="F54" s="9">
        <v>45571</v>
      </c>
      <c r="G54" s="10">
        <v>542</v>
      </c>
      <c r="H54" s="10">
        <v>542</v>
      </c>
      <c r="I54" s="11">
        <v>0</v>
      </c>
      <c r="J54" s="9">
        <v>45595</v>
      </c>
      <c r="K54">
        <f t="shared" si="2"/>
        <v>-6</v>
      </c>
      <c r="L54" s="2">
        <f t="shared" si="3"/>
        <v>-5.4177670673032129E-3</v>
      </c>
    </row>
    <row r="55" spans="1:12" x14ac:dyDescent="0.2">
      <c r="A55" s="7" t="s">
        <v>82</v>
      </c>
      <c r="B55" s="8">
        <v>79336</v>
      </c>
      <c r="C55" s="7" t="s">
        <v>13</v>
      </c>
      <c r="D55" s="7" t="s">
        <v>85</v>
      </c>
      <c r="E55" s="9">
        <v>45600</v>
      </c>
      <c r="F55" s="9">
        <v>45600</v>
      </c>
      <c r="G55" s="10">
        <v>902</v>
      </c>
      <c r="H55" s="10">
        <v>902</v>
      </c>
      <c r="I55" s="11">
        <v>0</v>
      </c>
      <c r="J55" s="9">
        <v>45653</v>
      </c>
      <c r="K55">
        <f t="shared" si="2"/>
        <v>23</v>
      </c>
      <c r="L55" s="2">
        <f t="shared" si="3"/>
        <v>3.4562421764536423E-2</v>
      </c>
    </row>
    <row r="56" spans="1:12" x14ac:dyDescent="0.2">
      <c r="A56" s="7" t="s">
        <v>86</v>
      </c>
      <c r="B56" s="8">
        <v>79334</v>
      </c>
      <c r="C56" s="7" t="s">
        <v>13</v>
      </c>
      <c r="D56" s="7" t="s">
        <v>87</v>
      </c>
      <c r="E56" s="9">
        <v>45545</v>
      </c>
      <c r="F56" s="9">
        <v>45545</v>
      </c>
      <c r="G56" s="10">
        <v>585</v>
      </c>
      <c r="H56" s="10">
        <v>585</v>
      </c>
      <c r="I56" s="11">
        <v>0</v>
      </c>
      <c r="J56" s="9">
        <v>45575</v>
      </c>
      <c r="K56">
        <f t="shared" si="2"/>
        <v>0</v>
      </c>
      <c r="L56" s="2">
        <f t="shared" si="3"/>
        <v>0</v>
      </c>
    </row>
    <row r="57" spans="1:12" x14ac:dyDescent="0.2">
      <c r="A57" s="7" t="s">
        <v>86</v>
      </c>
      <c r="B57" s="8">
        <v>79334</v>
      </c>
      <c r="C57" s="7" t="s">
        <v>13</v>
      </c>
      <c r="D57" s="7" t="s">
        <v>88</v>
      </c>
      <c r="E57" s="9">
        <v>45622</v>
      </c>
      <c r="F57" s="9">
        <v>45622</v>
      </c>
      <c r="G57" s="10">
        <v>275.39999999999998</v>
      </c>
      <c r="H57" s="10">
        <v>221.4</v>
      </c>
      <c r="I57" s="11">
        <v>0</v>
      </c>
      <c r="J57" s="9">
        <v>45653</v>
      </c>
      <c r="K57">
        <f t="shared" si="2"/>
        <v>1</v>
      </c>
      <c r="L57" s="2">
        <f t="shared" si="3"/>
        <v>3.6884797930532943E-4</v>
      </c>
    </row>
    <row r="58" spans="1:12" x14ac:dyDescent="0.2">
      <c r="A58" s="7" t="s">
        <v>86</v>
      </c>
      <c r="B58" s="8">
        <v>79334</v>
      </c>
      <c r="C58" s="7" t="s">
        <v>13</v>
      </c>
      <c r="D58" s="7" t="s">
        <v>89</v>
      </c>
      <c r="E58" s="9">
        <v>45622</v>
      </c>
      <c r="F58" s="9">
        <v>45622</v>
      </c>
      <c r="G58" s="10">
        <v>1331.1</v>
      </c>
      <c r="H58" s="10">
        <v>1070.0999999999999</v>
      </c>
      <c r="I58" s="11">
        <v>0</v>
      </c>
      <c r="J58" s="9">
        <v>45653</v>
      </c>
      <c r="K58">
        <f t="shared" si="2"/>
        <v>1</v>
      </c>
      <c r="L58" s="2">
        <f t="shared" si="3"/>
        <v>1.7827652333090921E-3</v>
      </c>
    </row>
    <row r="59" spans="1:12" x14ac:dyDescent="0.2">
      <c r="A59" s="7" t="s">
        <v>86</v>
      </c>
      <c r="B59" s="8">
        <v>79334</v>
      </c>
      <c r="C59" s="7" t="s">
        <v>13</v>
      </c>
      <c r="D59" s="7" t="s">
        <v>90</v>
      </c>
      <c r="E59" s="9">
        <v>45630</v>
      </c>
      <c r="F59" s="9">
        <v>45630</v>
      </c>
      <c r="G59" s="10">
        <v>1331.1</v>
      </c>
      <c r="H59" s="10">
        <v>1070.0999999999999</v>
      </c>
      <c r="I59" s="11">
        <v>0</v>
      </c>
      <c r="J59" s="9">
        <v>45653</v>
      </c>
      <c r="K59">
        <f t="shared" si="2"/>
        <v>-7</v>
      </c>
      <c r="L59" s="2">
        <f t="shared" si="3"/>
        <v>-1.2479356633163644E-2</v>
      </c>
    </row>
    <row r="60" spans="1:12" x14ac:dyDescent="0.2">
      <c r="A60" s="7" t="s">
        <v>91</v>
      </c>
      <c r="B60" s="8">
        <v>79137</v>
      </c>
      <c r="C60" s="7" t="s">
        <v>35</v>
      </c>
      <c r="D60" s="7" t="s">
        <v>92</v>
      </c>
      <c r="E60" s="9">
        <v>45533</v>
      </c>
      <c r="F60" s="9">
        <v>45533</v>
      </c>
      <c r="G60" s="10">
        <v>1170</v>
      </c>
      <c r="H60" s="10">
        <v>1170</v>
      </c>
      <c r="I60" s="11">
        <v>0</v>
      </c>
      <c r="J60" s="9">
        <v>45595</v>
      </c>
      <c r="K60">
        <f t="shared" si="2"/>
        <v>32</v>
      </c>
      <c r="L60" s="2">
        <f t="shared" si="3"/>
        <v>6.2374292435372784E-2</v>
      </c>
    </row>
    <row r="61" spans="1:12" x14ac:dyDescent="0.2">
      <c r="A61" s="7" t="s">
        <v>91</v>
      </c>
      <c r="B61" s="8">
        <v>79137</v>
      </c>
      <c r="C61" s="7" t="s">
        <v>35</v>
      </c>
      <c r="D61" s="7" t="s">
        <v>93</v>
      </c>
      <c r="E61" s="9">
        <v>45565</v>
      </c>
      <c r="F61" s="9">
        <v>45565</v>
      </c>
      <c r="G61" s="10">
        <v>1140</v>
      </c>
      <c r="H61" s="10">
        <v>1140</v>
      </c>
      <c r="I61" s="11">
        <v>0</v>
      </c>
      <c r="J61" s="9">
        <v>45616</v>
      </c>
      <c r="K61">
        <f t="shared" si="2"/>
        <v>21</v>
      </c>
      <c r="L61" s="2">
        <f t="shared" si="3"/>
        <v>3.9883561989925868E-2</v>
      </c>
    </row>
    <row r="62" spans="1:12" x14ac:dyDescent="0.2">
      <c r="A62" s="7" t="s">
        <v>91</v>
      </c>
      <c r="B62" s="8">
        <v>79137</v>
      </c>
      <c r="C62" s="7" t="s">
        <v>35</v>
      </c>
      <c r="D62" s="7" t="s">
        <v>94</v>
      </c>
      <c r="E62" s="9">
        <v>45601</v>
      </c>
      <c r="F62" s="9">
        <v>45601</v>
      </c>
      <c r="G62" s="10">
        <v>1030</v>
      </c>
      <c r="H62" s="10">
        <v>1030</v>
      </c>
      <c r="I62" s="11">
        <v>0</v>
      </c>
      <c r="J62" s="9">
        <v>45653</v>
      </c>
      <c r="K62">
        <f t="shared" si="2"/>
        <v>22</v>
      </c>
      <c r="L62" s="2">
        <f t="shared" si="3"/>
        <v>3.7751107547690899E-2</v>
      </c>
    </row>
    <row r="63" spans="1:12" x14ac:dyDescent="0.2">
      <c r="A63" s="7" t="s">
        <v>95</v>
      </c>
      <c r="B63" s="8">
        <v>79312</v>
      </c>
      <c r="C63" s="7" t="s">
        <v>13</v>
      </c>
      <c r="D63" s="7" t="s">
        <v>96</v>
      </c>
      <c r="E63" s="9">
        <v>45562</v>
      </c>
      <c r="F63" s="9">
        <v>45562</v>
      </c>
      <c r="G63" s="10">
        <v>5238.2</v>
      </c>
      <c r="H63" s="10">
        <v>5238.2</v>
      </c>
      <c r="I63" s="11">
        <v>0</v>
      </c>
      <c r="J63" s="9">
        <v>45616</v>
      </c>
      <c r="K63">
        <f t="shared" si="2"/>
        <v>24</v>
      </c>
      <c r="L63" s="2">
        <f t="shared" si="3"/>
        <v>0.20944167861216004</v>
      </c>
    </row>
    <row r="64" spans="1:12" x14ac:dyDescent="0.2">
      <c r="A64" s="7" t="s">
        <v>95</v>
      </c>
      <c r="B64" s="8">
        <v>79312</v>
      </c>
      <c r="C64" s="7" t="s">
        <v>13</v>
      </c>
      <c r="D64" s="7" t="s">
        <v>97</v>
      </c>
      <c r="E64" s="9">
        <v>45611</v>
      </c>
      <c r="F64" s="9">
        <v>45611</v>
      </c>
      <c r="G64" s="10">
        <v>3300</v>
      </c>
      <c r="H64" s="10">
        <v>3300</v>
      </c>
      <c r="I64" s="11">
        <v>0</v>
      </c>
      <c r="J64" s="9">
        <v>45653</v>
      </c>
      <c r="K64">
        <f t="shared" si="2"/>
        <v>12</v>
      </c>
      <c r="L64" s="2">
        <f t="shared" si="3"/>
        <v>6.5972809306644287E-2</v>
      </c>
    </row>
    <row r="65" spans="1:12" x14ac:dyDescent="0.2">
      <c r="A65" s="7" t="s">
        <v>98</v>
      </c>
      <c r="B65" s="8">
        <v>79281</v>
      </c>
      <c r="C65" s="7" t="s">
        <v>13</v>
      </c>
      <c r="D65" s="7" t="s">
        <v>99</v>
      </c>
      <c r="E65" s="9">
        <v>45583</v>
      </c>
      <c r="F65" s="9">
        <v>45583</v>
      </c>
      <c r="G65" s="10">
        <v>174.82</v>
      </c>
      <c r="H65" s="10">
        <v>174.82</v>
      </c>
      <c r="I65" s="11">
        <v>0</v>
      </c>
      <c r="J65" s="9">
        <v>45625</v>
      </c>
      <c r="K65">
        <f t="shared" si="2"/>
        <v>12</v>
      </c>
      <c r="L65" s="2">
        <f t="shared" si="3"/>
        <v>3.4949595524204711E-3</v>
      </c>
    </row>
    <row r="66" spans="1:12" x14ac:dyDescent="0.2">
      <c r="A66" s="7" t="s">
        <v>98</v>
      </c>
      <c r="B66" s="8">
        <v>79281</v>
      </c>
      <c r="C66" s="7" t="s">
        <v>13</v>
      </c>
      <c r="D66" s="7" t="s">
        <v>100</v>
      </c>
      <c r="E66" s="9">
        <v>45583</v>
      </c>
      <c r="F66" s="9">
        <v>45583</v>
      </c>
      <c r="G66" s="10">
        <v>149.84</v>
      </c>
      <c r="H66" s="10">
        <v>149.84</v>
      </c>
      <c r="I66" s="11">
        <v>0</v>
      </c>
      <c r="J66" s="9">
        <v>45625</v>
      </c>
      <c r="K66">
        <f t="shared" ref="K66:K97" si="4">_xlfn.DAYS(J66,F66)-30</f>
        <v>12</v>
      </c>
      <c r="L66" s="2">
        <f t="shared" ref="L66:L97" si="5">K66*H66/H$162</f>
        <v>2.9955653777295698E-3</v>
      </c>
    </row>
    <row r="67" spans="1:12" x14ac:dyDescent="0.2">
      <c r="A67" s="7" t="s">
        <v>101</v>
      </c>
      <c r="B67" s="8">
        <v>21</v>
      </c>
      <c r="C67" s="7" t="s">
        <v>13</v>
      </c>
      <c r="D67" s="7" t="s">
        <v>102</v>
      </c>
      <c r="E67" s="9">
        <v>45498</v>
      </c>
      <c r="F67" s="9">
        <v>45498</v>
      </c>
      <c r="G67" s="10">
        <v>7200</v>
      </c>
      <c r="H67" s="10">
        <v>7200</v>
      </c>
      <c r="I67" s="11">
        <v>0</v>
      </c>
      <c r="J67" s="9">
        <v>45569</v>
      </c>
      <c r="K67">
        <f t="shared" si="4"/>
        <v>41</v>
      </c>
      <c r="L67" s="2">
        <f t="shared" si="5"/>
        <v>0.49179730574043923</v>
      </c>
    </row>
    <row r="68" spans="1:12" x14ac:dyDescent="0.2">
      <c r="A68" s="7" t="s">
        <v>101</v>
      </c>
      <c r="B68" s="8">
        <v>21</v>
      </c>
      <c r="C68" s="7" t="s">
        <v>13</v>
      </c>
      <c r="D68" s="7" t="s">
        <v>103</v>
      </c>
      <c r="E68" s="9">
        <v>45498</v>
      </c>
      <c r="F68" s="9">
        <v>45498</v>
      </c>
      <c r="G68" s="10">
        <v>1500</v>
      </c>
      <c r="H68" s="10">
        <v>1500</v>
      </c>
      <c r="I68" s="11">
        <v>0</v>
      </c>
      <c r="J68" s="9">
        <v>45569</v>
      </c>
      <c r="K68">
        <f t="shared" si="4"/>
        <v>41</v>
      </c>
      <c r="L68" s="2">
        <f t="shared" si="5"/>
        <v>0.10245777202925817</v>
      </c>
    </row>
    <row r="69" spans="1:12" x14ac:dyDescent="0.2">
      <c r="A69" s="7" t="s">
        <v>101</v>
      </c>
      <c r="B69" s="8">
        <v>21</v>
      </c>
      <c r="C69" s="7" t="s">
        <v>13</v>
      </c>
      <c r="D69" s="7" t="s">
        <v>104</v>
      </c>
      <c r="E69" s="9">
        <v>45498</v>
      </c>
      <c r="F69" s="9">
        <v>45498</v>
      </c>
      <c r="G69" s="10">
        <v>129.69999999999999</v>
      </c>
      <c r="H69" s="10">
        <v>129.69999999999999</v>
      </c>
      <c r="I69" s="11">
        <v>0</v>
      </c>
      <c r="J69" s="9">
        <v>45569</v>
      </c>
      <c r="K69">
        <f t="shared" si="4"/>
        <v>41</v>
      </c>
      <c r="L69" s="2">
        <f t="shared" si="5"/>
        <v>8.859182021463189E-3</v>
      </c>
    </row>
    <row r="70" spans="1:12" x14ac:dyDescent="0.2">
      <c r="A70" s="7" t="s">
        <v>101</v>
      </c>
      <c r="B70" s="8">
        <v>21</v>
      </c>
      <c r="C70" s="7" t="s">
        <v>13</v>
      </c>
      <c r="D70" s="7" t="s">
        <v>105</v>
      </c>
      <c r="E70" s="9">
        <v>45614</v>
      </c>
      <c r="F70" s="9">
        <v>45614</v>
      </c>
      <c r="G70" s="10">
        <v>1800</v>
      </c>
      <c r="H70" s="10">
        <v>1800</v>
      </c>
      <c r="I70" s="11">
        <v>0</v>
      </c>
      <c r="J70" s="9">
        <v>45653</v>
      </c>
      <c r="K70">
        <f t="shared" si="4"/>
        <v>9</v>
      </c>
      <c r="L70" s="2">
        <f t="shared" si="5"/>
        <v>2.6988876534536299E-2</v>
      </c>
    </row>
    <row r="71" spans="1:12" x14ac:dyDescent="0.2">
      <c r="A71" s="7" t="s">
        <v>106</v>
      </c>
      <c r="B71" s="8">
        <v>79313</v>
      </c>
      <c r="C71" s="7" t="s">
        <v>13</v>
      </c>
      <c r="D71" s="7" t="s">
        <v>107</v>
      </c>
      <c r="E71" s="9">
        <v>45565</v>
      </c>
      <c r="F71" s="9">
        <v>45565</v>
      </c>
      <c r="G71" s="10">
        <v>8762.08</v>
      </c>
      <c r="H71" s="10">
        <v>8762.08</v>
      </c>
      <c r="I71" s="11">
        <v>0</v>
      </c>
      <c r="J71" s="9">
        <v>45595</v>
      </c>
      <c r="K71">
        <f t="shared" si="4"/>
        <v>0</v>
      </c>
      <c r="L71" s="2">
        <f t="shared" si="5"/>
        <v>0</v>
      </c>
    </row>
    <row r="72" spans="1:12" x14ac:dyDescent="0.2">
      <c r="A72" s="7" t="s">
        <v>106</v>
      </c>
      <c r="B72" s="8">
        <v>79313</v>
      </c>
      <c r="C72" s="7" t="s">
        <v>13</v>
      </c>
      <c r="D72" s="7" t="s">
        <v>108</v>
      </c>
      <c r="E72" s="9">
        <v>45596</v>
      </c>
      <c r="F72" s="9">
        <v>45596</v>
      </c>
      <c r="G72" s="10">
        <v>95.24</v>
      </c>
      <c r="H72" s="10">
        <v>95.24</v>
      </c>
      <c r="I72" s="11">
        <v>0</v>
      </c>
      <c r="J72" s="9">
        <v>45625</v>
      </c>
      <c r="K72">
        <f t="shared" si="4"/>
        <v>-1</v>
      </c>
      <c r="L72" s="2">
        <f t="shared" si="5"/>
        <v>-1.5866793834254549E-4</v>
      </c>
    </row>
    <row r="73" spans="1:12" x14ac:dyDescent="0.2">
      <c r="A73" s="7" t="s">
        <v>106</v>
      </c>
      <c r="B73" s="8">
        <v>79313</v>
      </c>
      <c r="C73" s="7" t="s">
        <v>13</v>
      </c>
      <c r="D73" s="7" t="s">
        <v>109</v>
      </c>
      <c r="E73" s="9">
        <v>45611</v>
      </c>
      <c r="F73" s="9">
        <v>45611</v>
      </c>
      <c r="G73" s="10">
        <v>4200</v>
      </c>
      <c r="H73" s="10">
        <v>4200</v>
      </c>
      <c r="I73" s="11">
        <v>0</v>
      </c>
      <c r="J73" s="9">
        <v>45653</v>
      </c>
      <c r="K73">
        <f t="shared" si="4"/>
        <v>12</v>
      </c>
      <c r="L73" s="2">
        <f t="shared" si="5"/>
        <v>8.3965393663001819E-2</v>
      </c>
    </row>
    <row r="74" spans="1:12" x14ac:dyDescent="0.2">
      <c r="A74" s="7" t="s">
        <v>110</v>
      </c>
      <c r="B74" s="8">
        <v>79270</v>
      </c>
      <c r="C74" s="7" t="s">
        <v>13</v>
      </c>
      <c r="D74" s="7" t="s">
        <v>111</v>
      </c>
      <c r="E74" s="9">
        <v>45565</v>
      </c>
      <c r="F74" s="9">
        <v>45565</v>
      </c>
      <c r="G74" s="10">
        <v>43.43</v>
      </c>
      <c r="H74" s="10">
        <v>43.43</v>
      </c>
      <c r="I74" s="11">
        <v>0</v>
      </c>
      <c r="J74" s="9">
        <v>45590</v>
      </c>
      <c r="K74">
        <f t="shared" si="4"/>
        <v>-5</v>
      </c>
      <c r="L74" s="2">
        <f t="shared" si="5"/>
        <v>-3.6176756416509613E-4</v>
      </c>
    </row>
    <row r="75" spans="1:12" x14ac:dyDescent="0.2">
      <c r="A75" s="7" t="s">
        <v>112</v>
      </c>
      <c r="B75" s="8">
        <v>79236</v>
      </c>
      <c r="C75" s="7" t="s">
        <v>13</v>
      </c>
      <c r="D75" s="7" t="s">
        <v>113</v>
      </c>
      <c r="E75" s="9">
        <v>45593</v>
      </c>
      <c r="F75" s="9">
        <v>45593</v>
      </c>
      <c r="G75" s="10">
        <v>152.32</v>
      </c>
      <c r="H75" s="10">
        <v>152.32</v>
      </c>
      <c r="I75" s="11">
        <v>0</v>
      </c>
      <c r="J75" s="9">
        <v>45625</v>
      </c>
      <c r="K75">
        <f t="shared" si="4"/>
        <v>2</v>
      </c>
      <c r="L75" s="2">
        <f t="shared" si="5"/>
        <v>5.0752415725192207E-4</v>
      </c>
    </row>
    <row r="76" spans="1:12" x14ac:dyDescent="0.2">
      <c r="A76" s="7" t="s">
        <v>114</v>
      </c>
      <c r="B76" s="8">
        <v>79332</v>
      </c>
      <c r="C76" s="7" t="s">
        <v>13</v>
      </c>
      <c r="D76" s="7" t="s">
        <v>115</v>
      </c>
      <c r="E76" s="9">
        <v>45535</v>
      </c>
      <c r="F76" s="9">
        <v>45535</v>
      </c>
      <c r="G76" s="10">
        <v>4476.6000000000004</v>
      </c>
      <c r="H76" s="10">
        <v>4476.6000000000004</v>
      </c>
      <c r="I76" s="11">
        <v>0</v>
      </c>
      <c r="J76" s="9">
        <v>45590</v>
      </c>
      <c r="K76">
        <f t="shared" si="4"/>
        <v>25</v>
      </c>
      <c r="L76" s="2">
        <f t="shared" si="5"/>
        <v>0.18644815539275497</v>
      </c>
    </row>
    <row r="77" spans="1:12" x14ac:dyDescent="0.2">
      <c r="A77" s="7" t="s">
        <v>116</v>
      </c>
      <c r="B77" s="8">
        <v>79256</v>
      </c>
      <c r="C77" s="7" t="s">
        <v>13</v>
      </c>
      <c r="D77" s="7" t="s">
        <v>117</v>
      </c>
      <c r="E77" s="9">
        <v>45513</v>
      </c>
      <c r="F77" s="9">
        <v>45513</v>
      </c>
      <c r="G77" s="10">
        <v>4231.5</v>
      </c>
      <c r="H77" s="10">
        <v>4231.5</v>
      </c>
      <c r="I77" s="11">
        <v>0</v>
      </c>
      <c r="J77" s="9">
        <v>45595</v>
      </c>
      <c r="K77">
        <f t="shared" si="4"/>
        <v>52</v>
      </c>
      <c r="L77" s="2">
        <f t="shared" si="5"/>
        <v>0.36657891450038876</v>
      </c>
    </row>
    <row r="78" spans="1:12" x14ac:dyDescent="0.2">
      <c r="A78" s="7" t="s">
        <v>116</v>
      </c>
      <c r="B78" s="8">
        <v>79256</v>
      </c>
      <c r="C78" s="7" t="s">
        <v>13</v>
      </c>
      <c r="D78" s="7" t="s">
        <v>118</v>
      </c>
      <c r="E78" s="9">
        <v>45541</v>
      </c>
      <c r="F78" s="9">
        <v>45541</v>
      </c>
      <c r="G78" s="10">
        <v>4231.5</v>
      </c>
      <c r="H78" s="10">
        <v>4231.5</v>
      </c>
      <c r="I78" s="11">
        <v>0</v>
      </c>
      <c r="J78" s="9">
        <v>45616</v>
      </c>
      <c r="K78">
        <f t="shared" si="4"/>
        <v>45</v>
      </c>
      <c r="L78" s="2">
        <f t="shared" si="5"/>
        <v>0.31723175293302874</v>
      </c>
    </row>
    <row r="79" spans="1:12" x14ac:dyDescent="0.2">
      <c r="A79" s="7" t="s">
        <v>116</v>
      </c>
      <c r="B79" s="8">
        <v>79256</v>
      </c>
      <c r="C79" s="7" t="s">
        <v>13</v>
      </c>
      <c r="D79" s="7" t="s">
        <v>119</v>
      </c>
      <c r="E79" s="9">
        <v>45569</v>
      </c>
      <c r="F79" s="9">
        <v>45569</v>
      </c>
      <c r="G79" s="10">
        <v>4095</v>
      </c>
      <c r="H79" s="10">
        <v>4095</v>
      </c>
      <c r="I79" s="11">
        <v>0</v>
      </c>
      <c r="J79" s="9">
        <v>45625</v>
      </c>
      <c r="K79">
        <f t="shared" si="4"/>
        <v>26</v>
      </c>
      <c r="L79" s="2">
        <f t="shared" si="5"/>
        <v>0.17737689411309135</v>
      </c>
    </row>
    <row r="80" spans="1:12" x14ac:dyDescent="0.2">
      <c r="A80" s="7" t="s">
        <v>116</v>
      </c>
      <c r="B80" s="8">
        <v>79256</v>
      </c>
      <c r="C80" s="7" t="s">
        <v>13</v>
      </c>
      <c r="D80" s="7" t="s">
        <v>120</v>
      </c>
      <c r="E80" s="9">
        <v>45604</v>
      </c>
      <c r="F80" s="9">
        <v>45604</v>
      </c>
      <c r="G80" s="10">
        <v>4231.5</v>
      </c>
      <c r="H80" s="10">
        <v>4231.5</v>
      </c>
      <c r="I80" s="11">
        <v>0</v>
      </c>
      <c r="J80" s="9">
        <v>45653</v>
      </c>
      <c r="K80">
        <f t="shared" si="4"/>
        <v>19</v>
      </c>
      <c r="L80" s="2">
        <f t="shared" si="5"/>
        <v>0.13394229568283436</v>
      </c>
    </row>
    <row r="81" spans="1:12" x14ac:dyDescent="0.2">
      <c r="A81" s="7" t="s">
        <v>116</v>
      </c>
      <c r="B81" s="8">
        <v>79256</v>
      </c>
      <c r="C81" s="7" t="s">
        <v>13</v>
      </c>
      <c r="D81" s="7" t="s">
        <v>121</v>
      </c>
      <c r="E81" s="9">
        <v>45625</v>
      </c>
      <c r="F81" s="9">
        <v>45625</v>
      </c>
      <c r="G81" s="10">
        <v>4095</v>
      </c>
      <c r="H81" s="10">
        <v>4095</v>
      </c>
      <c r="I81" s="11">
        <v>0</v>
      </c>
      <c r="J81" s="9">
        <v>45653</v>
      </c>
      <c r="K81">
        <f t="shared" si="4"/>
        <v>-2</v>
      </c>
      <c r="L81" s="2">
        <f t="shared" si="5"/>
        <v>-1.3644376470237796E-2</v>
      </c>
    </row>
    <row r="82" spans="1:12" x14ac:dyDescent="0.2">
      <c r="A82" s="7" t="s">
        <v>122</v>
      </c>
      <c r="B82" s="8">
        <v>79331</v>
      </c>
      <c r="C82" s="7" t="s">
        <v>13</v>
      </c>
      <c r="D82" s="7" t="s">
        <v>123</v>
      </c>
      <c r="E82" s="9">
        <v>45506</v>
      </c>
      <c r="F82" s="9">
        <v>45506</v>
      </c>
      <c r="G82" s="10">
        <v>3410</v>
      </c>
      <c r="H82" s="10">
        <v>3410</v>
      </c>
      <c r="I82" s="11">
        <v>0</v>
      </c>
      <c r="J82" s="9">
        <v>45595</v>
      </c>
      <c r="K82">
        <f t="shared" si="4"/>
        <v>59</v>
      </c>
      <c r="L82" s="2">
        <f t="shared" si="5"/>
        <v>0.33517852283847888</v>
      </c>
    </row>
    <row r="83" spans="1:12" x14ac:dyDescent="0.2">
      <c r="A83" s="7" t="s">
        <v>124</v>
      </c>
      <c r="B83" s="8">
        <v>79197</v>
      </c>
      <c r="C83" s="7" t="s">
        <v>13</v>
      </c>
      <c r="D83" s="7" t="s">
        <v>125</v>
      </c>
      <c r="E83" s="9">
        <v>45546</v>
      </c>
      <c r="F83" s="9">
        <v>45546</v>
      </c>
      <c r="G83" s="10">
        <v>205.92</v>
      </c>
      <c r="H83" s="10">
        <v>205.92</v>
      </c>
      <c r="I83" s="11">
        <v>0</v>
      </c>
      <c r="J83" s="9">
        <v>45595</v>
      </c>
      <c r="K83">
        <f t="shared" si="4"/>
        <v>19</v>
      </c>
      <c r="L83" s="2">
        <f t="shared" si="5"/>
        <v>6.5181135594964551E-3</v>
      </c>
    </row>
    <row r="84" spans="1:12" x14ac:dyDescent="0.2">
      <c r="A84" s="7" t="s">
        <v>124</v>
      </c>
      <c r="B84" s="8">
        <v>79197</v>
      </c>
      <c r="C84" s="7" t="s">
        <v>13</v>
      </c>
      <c r="D84" s="7" t="s">
        <v>126</v>
      </c>
      <c r="E84" s="9">
        <v>45624</v>
      </c>
      <c r="F84" s="9">
        <v>45624</v>
      </c>
      <c r="G84" s="10">
        <v>213.68</v>
      </c>
      <c r="H84" s="10">
        <v>213.68</v>
      </c>
      <c r="I84" s="11">
        <v>0</v>
      </c>
      <c r="J84" s="9">
        <v>45653</v>
      </c>
      <c r="K84">
        <f t="shared" si="4"/>
        <v>-1</v>
      </c>
      <c r="L84" s="2">
        <f t="shared" si="5"/>
        <v>-3.5598661345059981E-4</v>
      </c>
    </row>
    <row r="85" spans="1:12" x14ac:dyDescent="0.2">
      <c r="A85" s="7" t="s">
        <v>124</v>
      </c>
      <c r="B85" s="8">
        <v>79197</v>
      </c>
      <c r="C85" s="7" t="s">
        <v>13</v>
      </c>
      <c r="D85" s="7" t="s">
        <v>127</v>
      </c>
      <c r="E85" s="9">
        <v>45624</v>
      </c>
      <c r="F85" s="9">
        <v>45624</v>
      </c>
      <c r="G85" s="10">
        <v>267.10000000000002</v>
      </c>
      <c r="H85" s="10">
        <v>267.10000000000002</v>
      </c>
      <c r="I85" s="11">
        <v>0</v>
      </c>
      <c r="J85" s="9">
        <v>45653</v>
      </c>
      <c r="K85">
        <f t="shared" si="4"/>
        <v>-1</v>
      </c>
      <c r="L85" s="2">
        <f t="shared" si="5"/>
        <v>-4.4498326681324975E-4</v>
      </c>
    </row>
    <row r="86" spans="1:12" x14ac:dyDescent="0.2">
      <c r="A86" s="7" t="s">
        <v>128</v>
      </c>
      <c r="B86" s="8">
        <v>79239</v>
      </c>
      <c r="C86" s="7" t="s">
        <v>13</v>
      </c>
      <c r="D86" s="7" t="s">
        <v>129</v>
      </c>
      <c r="E86" s="9">
        <v>45565</v>
      </c>
      <c r="F86" s="9">
        <v>45565</v>
      </c>
      <c r="G86" s="10">
        <v>69.42</v>
      </c>
      <c r="H86" s="10">
        <v>69.42</v>
      </c>
      <c r="I86" s="11">
        <v>0</v>
      </c>
      <c r="J86" s="9">
        <v>45590</v>
      </c>
      <c r="K86">
        <f t="shared" si="4"/>
        <v>-5</v>
      </c>
      <c r="L86" s="2">
        <f t="shared" si="5"/>
        <v>-5.782616694529352E-4</v>
      </c>
    </row>
    <row r="87" spans="1:12" x14ac:dyDescent="0.2">
      <c r="A87" s="7" t="s">
        <v>130</v>
      </c>
      <c r="B87" s="8">
        <v>79276</v>
      </c>
      <c r="C87" s="7" t="s">
        <v>13</v>
      </c>
      <c r="D87" s="7" t="s">
        <v>131</v>
      </c>
      <c r="E87" s="9">
        <v>45509</v>
      </c>
      <c r="F87" s="9">
        <v>45509</v>
      </c>
      <c r="G87" s="10">
        <v>160.5</v>
      </c>
      <c r="H87" s="10">
        <v>160.5</v>
      </c>
      <c r="I87" s="11">
        <v>0</v>
      </c>
      <c r="J87" s="9">
        <v>45590</v>
      </c>
      <c r="K87">
        <f t="shared" si="4"/>
        <v>51</v>
      </c>
      <c r="L87" s="2">
        <f t="shared" si="5"/>
        <v>1.3636879560089313E-2</v>
      </c>
    </row>
    <row r="88" spans="1:12" x14ac:dyDescent="0.2">
      <c r="A88" s="7" t="s">
        <v>130</v>
      </c>
      <c r="B88" s="8">
        <v>79276</v>
      </c>
      <c r="C88" s="7" t="s">
        <v>13</v>
      </c>
      <c r="D88" s="7" t="s">
        <v>132</v>
      </c>
      <c r="E88" s="9">
        <v>45540</v>
      </c>
      <c r="F88" s="9">
        <v>45540</v>
      </c>
      <c r="G88" s="10">
        <v>160.5</v>
      </c>
      <c r="H88" s="10">
        <v>160.5</v>
      </c>
      <c r="I88" s="11">
        <v>0</v>
      </c>
      <c r="J88" s="9">
        <v>45590</v>
      </c>
      <c r="K88">
        <f t="shared" si="4"/>
        <v>20</v>
      </c>
      <c r="L88" s="2">
        <f t="shared" si="5"/>
        <v>5.3477959059173782E-3</v>
      </c>
    </row>
    <row r="89" spans="1:12" x14ac:dyDescent="0.2">
      <c r="A89" s="7" t="s">
        <v>130</v>
      </c>
      <c r="B89" s="8">
        <v>79276</v>
      </c>
      <c r="C89" s="7" t="s">
        <v>13</v>
      </c>
      <c r="D89" s="7" t="s">
        <v>133</v>
      </c>
      <c r="E89" s="9">
        <v>45568</v>
      </c>
      <c r="F89" s="9">
        <v>45568</v>
      </c>
      <c r="G89" s="10">
        <v>160.5</v>
      </c>
      <c r="H89" s="10">
        <v>160.5</v>
      </c>
      <c r="I89" s="11">
        <v>0</v>
      </c>
      <c r="J89" s="9">
        <v>45590</v>
      </c>
      <c r="K89">
        <f t="shared" si="4"/>
        <v>-8</v>
      </c>
      <c r="L89" s="2">
        <f t="shared" si="5"/>
        <v>-2.1391183623669513E-3</v>
      </c>
    </row>
    <row r="90" spans="1:12" x14ac:dyDescent="0.2">
      <c r="A90" s="7" t="s">
        <v>130</v>
      </c>
      <c r="B90" s="8">
        <v>79276</v>
      </c>
      <c r="C90" s="7" t="s">
        <v>13</v>
      </c>
      <c r="D90" s="7" t="s">
        <v>134</v>
      </c>
      <c r="E90" s="9">
        <v>45602</v>
      </c>
      <c r="F90" s="9">
        <v>45602</v>
      </c>
      <c r="G90" s="10">
        <v>160.5</v>
      </c>
      <c r="H90" s="10">
        <v>160.5</v>
      </c>
      <c r="I90" s="11">
        <v>0</v>
      </c>
      <c r="J90" s="9">
        <v>45625</v>
      </c>
      <c r="K90">
        <f t="shared" si="4"/>
        <v>-7</v>
      </c>
      <c r="L90" s="2">
        <f t="shared" si="5"/>
        <v>-1.8717285670710822E-3</v>
      </c>
    </row>
    <row r="91" spans="1:12" x14ac:dyDescent="0.2">
      <c r="A91" s="7" t="s">
        <v>130</v>
      </c>
      <c r="B91" s="8">
        <v>79276</v>
      </c>
      <c r="C91" s="7" t="s">
        <v>13</v>
      </c>
      <c r="D91" s="7" t="s">
        <v>135</v>
      </c>
      <c r="E91" s="9">
        <v>45630</v>
      </c>
      <c r="F91" s="9">
        <v>45630</v>
      </c>
      <c r="G91" s="10">
        <v>160.5</v>
      </c>
      <c r="H91" s="10">
        <v>160.5</v>
      </c>
      <c r="I91" s="11">
        <v>0</v>
      </c>
      <c r="J91" s="9">
        <v>45653</v>
      </c>
      <c r="K91">
        <f t="shared" si="4"/>
        <v>-7</v>
      </c>
      <c r="L91" s="2">
        <f t="shared" si="5"/>
        <v>-1.8717285670710822E-3</v>
      </c>
    </row>
    <row r="92" spans="1:12" x14ac:dyDescent="0.2">
      <c r="A92" s="7" t="s">
        <v>136</v>
      </c>
      <c r="B92" s="8">
        <v>18515</v>
      </c>
      <c r="C92" s="7" t="s">
        <v>13</v>
      </c>
      <c r="D92" s="7" t="s">
        <v>137</v>
      </c>
      <c r="E92" s="9">
        <v>45476</v>
      </c>
      <c r="F92" s="9">
        <v>45476</v>
      </c>
      <c r="G92" s="10">
        <v>44924.2</v>
      </c>
      <c r="H92" s="10">
        <v>44924.2</v>
      </c>
      <c r="I92" s="11">
        <v>0</v>
      </c>
      <c r="J92" s="9">
        <v>45590</v>
      </c>
      <c r="K92">
        <f t="shared" si="4"/>
        <v>84</v>
      </c>
      <c r="L92" s="2">
        <f t="shared" si="5"/>
        <v>6.2867968966590437</v>
      </c>
    </row>
    <row r="93" spans="1:12" x14ac:dyDescent="0.2">
      <c r="A93" s="7" t="s">
        <v>136</v>
      </c>
      <c r="B93" s="8">
        <v>18515</v>
      </c>
      <c r="C93" s="7" t="s">
        <v>13</v>
      </c>
      <c r="D93" s="7" t="s">
        <v>138</v>
      </c>
      <c r="E93" s="9">
        <v>45476</v>
      </c>
      <c r="F93" s="9">
        <v>45476</v>
      </c>
      <c r="G93" s="10">
        <v>39744.32</v>
      </c>
      <c r="H93" s="10">
        <v>39744.32</v>
      </c>
      <c r="I93" s="11">
        <v>0</v>
      </c>
      <c r="J93" s="9">
        <v>45590</v>
      </c>
      <c r="K93">
        <f t="shared" si="4"/>
        <v>84</v>
      </c>
      <c r="L93" s="2">
        <f t="shared" si="5"/>
        <v>5.5619124577805277</v>
      </c>
    </row>
    <row r="94" spans="1:12" x14ac:dyDescent="0.2">
      <c r="A94" s="7" t="s">
        <v>136</v>
      </c>
      <c r="B94" s="8">
        <v>18515</v>
      </c>
      <c r="C94" s="7" t="s">
        <v>13</v>
      </c>
      <c r="D94" s="7" t="s">
        <v>139</v>
      </c>
      <c r="E94" s="9">
        <v>45524</v>
      </c>
      <c r="F94" s="9">
        <v>45524</v>
      </c>
      <c r="G94" s="10">
        <v>37131.32</v>
      </c>
      <c r="H94" s="10">
        <v>37131.32</v>
      </c>
      <c r="I94" s="11">
        <v>0</v>
      </c>
      <c r="J94" s="9">
        <v>45590</v>
      </c>
      <c r="K94">
        <f t="shared" si="4"/>
        <v>36</v>
      </c>
      <c r="L94" s="2">
        <f t="shared" si="5"/>
        <v>2.2269613578763519</v>
      </c>
    </row>
    <row r="95" spans="1:12" x14ac:dyDescent="0.2">
      <c r="A95" s="7" t="s">
        <v>136</v>
      </c>
      <c r="B95" s="8">
        <v>18515</v>
      </c>
      <c r="C95" s="7" t="s">
        <v>13</v>
      </c>
      <c r="D95" s="7" t="s">
        <v>140</v>
      </c>
      <c r="E95" s="9">
        <v>45524</v>
      </c>
      <c r="F95" s="9">
        <v>45524</v>
      </c>
      <c r="G95" s="10">
        <v>11231.05</v>
      </c>
      <c r="H95" s="10">
        <v>11231.05</v>
      </c>
      <c r="I95" s="11">
        <v>0</v>
      </c>
      <c r="J95" s="9">
        <v>45590</v>
      </c>
      <c r="K95">
        <f t="shared" si="4"/>
        <v>36</v>
      </c>
      <c r="L95" s="2">
        <f t="shared" si="5"/>
        <v>0.67358538178489757</v>
      </c>
    </row>
    <row r="96" spans="1:12" x14ac:dyDescent="0.2">
      <c r="A96" s="7" t="s">
        <v>136</v>
      </c>
      <c r="B96" s="8">
        <v>18515</v>
      </c>
      <c r="C96" s="7" t="s">
        <v>13</v>
      </c>
      <c r="D96" s="7" t="s">
        <v>141</v>
      </c>
      <c r="E96" s="9">
        <v>45524</v>
      </c>
      <c r="F96" s="9">
        <v>45524</v>
      </c>
      <c r="G96" s="10">
        <v>9384.15</v>
      </c>
      <c r="H96" s="10">
        <v>9384.15</v>
      </c>
      <c r="I96" s="11">
        <v>0</v>
      </c>
      <c r="J96" s="9">
        <v>45590</v>
      </c>
      <c r="K96">
        <f t="shared" si="4"/>
        <v>36</v>
      </c>
      <c r="L96" s="2">
        <f t="shared" si="5"/>
        <v>0.56281703495904178</v>
      </c>
    </row>
    <row r="97" spans="1:12" x14ac:dyDescent="0.2">
      <c r="A97" s="7" t="s">
        <v>136</v>
      </c>
      <c r="B97" s="8">
        <v>18515</v>
      </c>
      <c r="C97" s="7" t="s">
        <v>13</v>
      </c>
      <c r="D97" s="7" t="s">
        <v>142</v>
      </c>
      <c r="E97" s="9">
        <v>45524</v>
      </c>
      <c r="F97" s="9">
        <v>45524</v>
      </c>
      <c r="G97" s="10">
        <v>8012.1</v>
      </c>
      <c r="H97" s="10">
        <v>8012.1</v>
      </c>
      <c r="I97" s="11">
        <v>0</v>
      </c>
      <c r="J97" s="9">
        <v>45625</v>
      </c>
      <c r="K97">
        <f t="shared" si="4"/>
        <v>71</v>
      </c>
      <c r="L97" s="2">
        <f t="shared" si="5"/>
        <v>0.9477079021881134</v>
      </c>
    </row>
    <row r="98" spans="1:12" x14ac:dyDescent="0.2">
      <c r="A98" s="7" t="s">
        <v>136</v>
      </c>
      <c r="B98" s="8">
        <v>18515</v>
      </c>
      <c r="C98" s="7" t="s">
        <v>13</v>
      </c>
      <c r="D98" s="7" t="s">
        <v>143</v>
      </c>
      <c r="E98" s="9">
        <v>45524</v>
      </c>
      <c r="F98" s="9">
        <v>45524</v>
      </c>
      <c r="G98" s="10">
        <v>6806.3</v>
      </c>
      <c r="H98" s="10">
        <v>6806.3</v>
      </c>
      <c r="I98" s="11">
        <v>0</v>
      </c>
      <c r="J98" s="9">
        <v>45554</v>
      </c>
      <c r="K98">
        <f t="shared" ref="K98:K129" si="6">_xlfn.DAYS(J98,F98)-30</f>
        <v>0</v>
      </c>
      <c r="L98" s="2">
        <f t="shared" ref="L98:L129" si="7">K98*H98/H$162</f>
        <v>0</v>
      </c>
    </row>
    <row r="99" spans="1:12" x14ac:dyDescent="0.2">
      <c r="A99" s="7" t="s">
        <v>136</v>
      </c>
      <c r="B99" s="8">
        <v>18515</v>
      </c>
      <c r="C99" s="7" t="s">
        <v>144</v>
      </c>
      <c r="D99" s="7" t="s">
        <v>145</v>
      </c>
      <c r="E99" s="9">
        <v>45540</v>
      </c>
      <c r="F99" s="9">
        <v>45540</v>
      </c>
      <c r="G99" s="10">
        <v>-6179.63</v>
      </c>
      <c r="H99" s="10">
        <v>-6179.63</v>
      </c>
      <c r="I99" s="11">
        <v>0</v>
      </c>
      <c r="J99" s="9">
        <v>45570</v>
      </c>
      <c r="K99">
        <f t="shared" si="6"/>
        <v>0</v>
      </c>
      <c r="L99" s="2">
        <f t="shared" si="7"/>
        <v>0</v>
      </c>
    </row>
    <row r="100" spans="1:12" x14ac:dyDescent="0.2">
      <c r="A100" s="7" t="s">
        <v>136</v>
      </c>
      <c r="B100" s="8">
        <v>18515</v>
      </c>
      <c r="C100" s="7" t="s">
        <v>13</v>
      </c>
      <c r="D100" s="7" t="s">
        <v>146</v>
      </c>
      <c r="E100" s="9">
        <v>45590</v>
      </c>
      <c r="F100" s="9">
        <v>45590</v>
      </c>
      <c r="G100" s="10">
        <v>8787.86</v>
      </c>
      <c r="H100" s="10">
        <v>8787.86</v>
      </c>
      <c r="I100" s="11">
        <v>0</v>
      </c>
      <c r="J100" s="9">
        <v>45625</v>
      </c>
      <c r="K100">
        <f t="shared" si="6"/>
        <v>5</v>
      </c>
      <c r="L100" s="2">
        <f t="shared" si="7"/>
        <v>7.3201996463824137E-2</v>
      </c>
    </row>
    <row r="101" spans="1:12" x14ac:dyDescent="0.2">
      <c r="A101" s="7" t="s">
        <v>136</v>
      </c>
      <c r="B101" s="8">
        <v>18515</v>
      </c>
      <c r="C101" s="7" t="s">
        <v>13</v>
      </c>
      <c r="D101" s="7" t="s">
        <v>147</v>
      </c>
      <c r="E101" s="9">
        <v>45590</v>
      </c>
      <c r="F101" s="9">
        <v>45590</v>
      </c>
      <c r="G101" s="10">
        <v>10960.6</v>
      </c>
      <c r="H101" s="10">
        <v>10960.6</v>
      </c>
      <c r="I101" s="11">
        <v>0</v>
      </c>
      <c r="J101" s="9">
        <v>45625</v>
      </c>
      <c r="K101">
        <f t="shared" si="6"/>
        <v>5</v>
      </c>
      <c r="L101" s="2">
        <f t="shared" si="7"/>
        <v>9.1300703748283502E-2</v>
      </c>
    </row>
    <row r="102" spans="1:12" x14ac:dyDescent="0.2">
      <c r="A102" s="7" t="s">
        <v>148</v>
      </c>
      <c r="B102" s="8">
        <v>79126</v>
      </c>
      <c r="C102" s="7" t="s">
        <v>13</v>
      </c>
      <c r="D102" s="7" t="s">
        <v>149</v>
      </c>
      <c r="E102" s="9">
        <v>45583</v>
      </c>
      <c r="F102" s="9">
        <v>45583</v>
      </c>
      <c r="G102" s="10">
        <v>112.33</v>
      </c>
      <c r="H102" s="10">
        <v>112.33</v>
      </c>
      <c r="I102" s="11">
        <v>0</v>
      </c>
      <c r="J102" s="9">
        <v>45625</v>
      </c>
      <c r="K102">
        <f t="shared" si="6"/>
        <v>12</v>
      </c>
      <c r="L102" s="2">
        <f t="shared" si="7"/>
        <v>2.2456744452773797E-3</v>
      </c>
    </row>
    <row r="103" spans="1:12" x14ac:dyDescent="0.2">
      <c r="A103" s="7" t="s">
        <v>148</v>
      </c>
      <c r="B103" s="8">
        <v>79126</v>
      </c>
      <c r="C103" s="7" t="s">
        <v>13</v>
      </c>
      <c r="D103" s="7" t="s">
        <v>150</v>
      </c>
      <c r="E103" s="9">
        <v>45593</v>
      </c>
      <c r="F103" s="9">
        <v>45593</v>
      </c>
      <c r="G103" s="10">
        <v>2459.1999999999998</v>
      </c>
      <c r="H103" s="10">
        <v>2459.1999999999998</v>
      </c>
      <c r="I103" s="11">
        <v>0</v>
      </c>
      <c r="J103" s="9">
        <v>45625</v>
      </c>
      <c r="K103">
        <f t="shared" si="6"/>
        <v>2</v>
      </c>
      <c r="L103" s="2">
        <f t="shared" si="7"/>
        <v>8.1939561942878589E-3</v>
      </c>
    </row>
    <row r="104" spans="1:12" x14ac:dyDescent="0.2">
      <c r="A104" s="7" t="s">
        <v>148</v>
      </c>
      <c r="B104" s="8">
        <v>79126</v>
      </c>
      <c r="C104" s="7" t="s">
        <v>13</v>
      </c>
      <c r="D104" s="7" t="s">
        <v>151</v>
      </c>
      <c r="E104" s="9">
        <v>45596</v>
      </c>
      <c r="F104" s="9">
        <v>45596</v>
      </c>
      <c r="G104" s="10">
        <v>3296.72</v>
      </c>
      <c r="H104" s="10">
        <v>3296.72</v>
      </c>
      <c r="I104" s="11">
        <v>0</v>
      </c>
      <c r="J104" s="9">
        <v>45625</v>
      </c>
      <c r="K104">
        <f t="shared" si="6"/>
        <v>-1</v>
      </c>
      <c r="L104" s="2">
        <f t="shared" si="7"/>
        <v>-5.4922696943787968E-3</v>
      </c>
    </row>
    <row r="105" spans="1:12" x14ac:dyDescent="0.2">
      <c r="A105" s="7" t="s">
        <v>148</v>
      </c>
      <c r="B105" s="8">
        <v>79126</v>
      </c>
      <c r="C105" s="7" t="s">
        <v>13</v>
      </c>
      <c r="D105" s="7" t="s">
        <v>152</v>
      </c>
      <c r="E105" s="9">
        <v>45626</v>
      </c>
      <c r="F105" s="9">
        <v>45626</v>
      </c>
      <c r="G105" s="10">
        <v>3080.04</v>
      </c>
      <c r="H105" s="10">
        <v>3080.04</v>
      </c>
      <c r="I105" s="11">
        <v>0</v>
      </c>
      <c r="J105" s="9">
        <v>45653</v>
      </c>
      <c r="K105">
        <f t="shared" si="6"/>
        <v>-3</v>
      </c>
      <c r="L105" s="2">
        <f t="shared" si="7"/>
        <v>-1.5393855422487624E-2</v>
      </c>
    </row>
    <row r="106" spans="1:12" x14ac:dyDescent="0.2">
      <c r="A106" s="7" t="s">
        <v>153</v>
      </c>
      <c r="B106" s="8">
        <v>79250</v>
      </c>
      <c r="C106" s="7" t="s">
        <v>13</v>
      </c>
      <c r="D106" s="7" t="s">
        <v>154</v>
      </c>
      <c r="E106" s="9">
        <v>45598</v>
      </c>
      <c r="F106" s="9">
        <v>45598</v>
      </c>
      <c r="G106" s="10">
        <v>3161.43</v>
      </c>
      <c r="H106" s="10">
        <v>2663.1</v>
      </c>
      <c r="I106" s="11">
        <v>0</v>
      </c>
      <c r="J106" s="9">
        <v>45625</v>
      </c>
      <c r="K106">
        <f t="shared" si="6"/>
        <v>-3</v>
      </c>
      <c r="L106" s="2">
        <f t="shared" si="7"/>
        <v>-1.3310014277615485E-2</v>
      </c>
    </row>
    <row r="107" spans="1:12" x14ac:dyDescent="0.2">
      <c r="A107" s="7" t="s">
        <v>155</v>
      </c>
      <c r="B107" s="8">
        <v>79337</v>
      </c>
      <c r="C107" s="7" t="s">
        <v>13</v>
      </c>
      <c r="D107" s="7" t="s">
        <v>156</v>
      </c>
      <c r="E107" s="9">
        <v>45565</v>
      </c>
      <c r="F107" s="9">
        <v>45565</v>
      </c>
      <c r="G107" s="10">
        <v>3410</v>
      </c>
      <c r="H107" s="10">
        <v>3410</v>
      </c>
      <c r="I107" s="11">
        <v>0</v>
      </c>
      <c r="J107" s="9">
        <v>45595</v>
      </c>
      <c r="K107">
        <f t="shared" si="6"/>
        <v>0</v>
      </c>
      <c r="L107" s="2">
        <f t="shared" si="7"/>
        <v>0</v>
      </c>
    </row>
    <row r="108" spans="1:12" x14ac:dyDescent="0.2">
      <c r="A108" s="7" t="s">
        <v>155</v>
      </c>
      <c r="B108" s="8">
        <v>79337</v>
      </c>
      <c r="C108" s="7" t="s">
        <v>13</v>
      </c>
      <c r="D108" s="7" t="s">
        <v>157</v>
      </c>
      <c r="E108" s="9">
        <v>45565</v>
      </c>
      <c r="F108" s="9">
        <v>45565</v>
      </c>
      <c r="G108" s="10">
        <v>1860</v>
      </c>
      <c r="H108" s="10">
        <v>1860</v>
      </c>
      <c r="I108" s="11">
        <v>0</v>
      </c>
      <c r="J108" s="9">
        <v>45616</v>
      </c>
      <c r="K108">
        <f t="shared" si="6"/>
        <v>21</v>
      </c>
      <c r="L108" s="2">
        <f t="shared" si="7"/>
        <v>6.5073180088826413E-2</v>
      </c>
    </row>
    <row r="109" spans="1:12" x14ac:dyDescent="0.2">
      <c r="A109" s="7" t="s">
        <v>155</v>
      </c>
      <c r="B109" s="8">
        <v>79337</v>
      </c>
      <c r="C109" s="7" t="s">
        <v>13</v>
      </c>
      <c r="D109" s="7" t="s">
        <v>158</v>
      </c>
      <c r="E109" s="9">
        <v>45596</v>
      </c>
      <c r="F109" s="9">
        <v>45596</v>
      </c>
      <c r="G109" s="10">
        <v>1922</v>
      </c>
      <c r="H109" s="10">
        <v>1922</v>
      </c>
      <c r="I109" s="11">
        <v>0</v>
      </c>
      <c r="J109" s="9">
        <v>45625</v>
      </c>
      <c r="K109">
        <f t="shared" si="6"/>
        <v>-1</v>
      </c>
      <c r="L109" s="2">
        <f t="shared" si="7"/>
        <v>-3.2020136234184424E-3</v>
      </c>
    </row>
    <row r="110" spans="1:12" x14ac:dyDescent="0.2">
      <c r="A110" s="7" t="s">
        <v>155</v>
      </c>
      <c r="B110" s="8">
        <v>79337</v>
      </c>
      <c r="C110" s="7" t="s">
        <v>13</v>
      </c>
      <c r="D110" s="7" t="s">
        <v>159</v>
      </c>
      <c r="E110" s="9">
        <v>45626</v>
      </c>
      <c r="F110" s="9">
        <v>45626</v>
      </c>
      <c r="G110" s="10">
        <v>1860</v>
      </c>
      <c r="H110" s="10">
        <v>1860</v>
      </c>
      <c r="I110" s="11">
        <v>0</v>
      </c>
      <c r="J110" s="9">
        <v>45653</v>
      </c>
      <c r="K110">
        <f t="shared" si="6"/>
        <v>-3</v>
      </c>
      <c r="L110" s="2">
        <f t="shared" si="7"/>
        <v>-9.2961685841180582E-3</v>
      </c>
    </row>
    <row r="111" spans="1:12" x14ac:dyDescent="0.2">
      <c r="A111" s="7" t="s">
        <v>160</v>
      </c>
      <c r="B111" s="8">
        <v>69365</v>
      </c>
      <c r="C111" s="7" t="s">
        <v>35</v>
      </c>
      <c r="D111" s="7" t="s">
        <v>161</v>
      </c>
      <c r="E111" s="9">
        <v>45586</v>
      </c>
      <c r="F111" s="9">
        <v>45586</v>
      </c>
      <c r="G111" s="10">
        <v>1124.5</v>
      </c>
      <c r="H111" s="10">
        <v>1124.5</v>
      </c>
      <c r="I111" s="11">
        <v>0</v>
      </c>
      <c r="J111" s="9">
        <v>45625</v>
      </c>
      <c r="K111">
        <f t="shared" si="6"/>
        <v>9</v>
      </c>
      <c r="L111" s="2">
        <f t="shared" si="7"/>
        <v>1.6860550923936703E-2</v>
      </c>
    </row>
    <row r="112" spans="1:12" x14ac:dyDescent="0.2">
      <c r="A112" s="7" t="s">
        <v>162</v>
      </c>
      <c r="B112" s="8">
        <v>79311</v>
      </c>
      <c r="C112" s="7" t="s">
        <v>13</v>
      </c>
      <c r="D112" s="7" t="s">
        <v>163</v>
      </c>
      <c r="E112" s="9">
        <v>45460</v>
      </c>
      <c r="F112" s="9">
        <v>45460</v>
      </c>
      <c r="G112" s="10">
        <v>1166.67</v>
      </c>
      <c r="H112" s="10">
        <v>1166.67</v>
      </c>
      <c r="I112" s="11">
        <v>0</v>
      </c>
      <c r="J112" s="9">
        <v>45574</v>
      </c>
      <c r="K112">
        <f t="shared" si="6"/>
        <v>84</v>
      </c>
      <c r="L112" s="2">
        <f t="shared" si="7"/>
        <v>0.16326650970802389</v>
      </c>
    </row>
    <row r="113" spans="1:12" x14ac:dyDescent="0.2">
      <c r="A113" s="7" t="s">
        <v>164</v>
      </c>
      <c r="B113" s="8">
        <v>20073</v>
      </c>
      <c r="C113" s="7" t="s">
        <v>13</v>
      </c>
      <c r="D113" s="7" t="s">
        <v>165</v>
      </c>
      <c r="E113" s="9">
        <v>45562</v>
      </c>
      <c r="F113" s="9">
        <v>45562</v>
      </c>
      <c r="G113" s="10">
        <v>3568.46</v>
      </c>
      <c r="H113" s="10">
        <v>3568.46</v>
      </c>
      <c r="I113" s="11">
        <v>0</v>
      </c>
      <c r="J113" s="9">
        <v>45590</v>
      </c>
      <c r="K113">
        <f t="shared" si="6"/>
        <v>-2</v>
      </c>
      <c r="L113" s="2">
        <f t="shared" si="7"/>
        <v>-1.1889966217090297E-2</v>
      </c>
    </row>
    <row r="114" spans="1:12" x14ac:dyDescent="0.2">
      <c r="A114" s="7" t="s">
        <v>164</v>
      </c>
      <c r="B114" s="8">
        <v>20073</v>
      </c>
      <c r="C114" s="7" t="s">
        <v>13</v>
      </c>
      <c r="D114" s="7" t="s">
        <v>166</v>
      </c>
      <c r="E114" s="9">
        <v>45625</v>
      </c>
      <c r="F114" s="9">
        <v>45625</v>
      </c>
      <c r="G114" s="10">
        <v>874.1</v>
      </c>
      <c r="H114" s="10">
        <v>874.1</v>
      </c>
      <c r="I114" s="11">
        <v>0</v>
      </c>
      <c r="J114" s="9">
        <v>45653</v>
      </c>
      <c r="K114">
        <f t="shared" si="6"/>
        <v>-2</v>
      </c>
      <c r="L114" s="2">
        <f t="shared" si="7"/>
        <v>-2.912466293683726E-3</v>
      </c>
    </row>
    <row r="115" spans="1:12" x14ac:dyDescent="0.2">
      <c r="A115" s="7" t="s">
        <v>167</v>
      </c>
      <c r="B115" s="8">
        <v>79339</v>
      </c>
      <c r="C115" s="7" t="s">
        <v>13</v>
      </c>
      <c r="D115" s="7" t="s">
        <v>168</v>
      </c>
      <c r="E115" s="9">
        <v>45580</v>
      </c>
      <c r="F115" s="9">
        <v>45580</v>
      </c>
      <c r="G115" s="10">
        <v>529.65</v>
      </c>
      <c r="H115" s="10">
        <v>529.65</v>
      </c>
      <c r="I115" s="11">
        <v>0</v>
      </c>
      <c r="J115" s="9">
        <v>45625</v>
      </c>
      <c r="K115">
        <f t="shared" si="6"/>
        <v>15</v>
      </c>
      <c r="L115" s="2">
        <f t="shared" si="7"/>
        <v>1.323579486714551E-2</v>
      </c>
    </row>
    <row r="116" spans="1:12" x14ac:dyDescent="0.2">
      <c r="A116" s="7" t="s">
        <v>167</v>
      </c>
      <c r="B116" s="8">
        <v>79339</v>
      </c>
      <c r="C116" s="7" t="s">
        <v>13</v>
      </c>
      <c r="D116" s="7" t="s">
        <v>169</v>
      </c>
      <c r="E116" s="9">
        <v>45580</v>
      </c>
      <c r="F116" s="9">
        <v>45580</v>
      </c>
      <c r="G116" s="10">
        <v>1824.35</v>
      </c>
      <c r="H116" s="10">
        <v>1824.35</v>
      </c>
      <c r="I116" s="11">
        <v>0</v>
      </c>
      <c r="J116" s="9">
        <v>45625</v>
      </c>
      <c r="K116">
        <f t="shared" si="6"/>
        <v>15</v>
      </c>
      <c r="L116" s="2">
        <f t="shared" si="7"/>
        <v>4.5589960097945643E-2</v>
      </c>
    </row>
    <row r="117" spans="1:12" x14ac:dyDescent="0.2">
      <c r="A117" s="7" t="s">
        <v>167</v>
      </c>
      <c r="B117" s="8">
        <v>79339</v>
      </c>
      <c r="C117" s="7" t="s">
        <v>13</v>
      </c>
      <c r="D117" s="7" t="s">
        <v>170</v>
      </c>
      <c r="E117" s="9">
        <v>45580</v>
      </c>
      <c r="F117" s="9">
        <v>45580</v>
      </c>
      <c r="G117" s="10">
        <v>1765.5</v>
      </c>
      <c r="H117" s="10">
        <v>1765.5</v>
      </c>
      <c r="I117" s="11">
        <v>0</v>
      </c>
      <c r="J117" s="9">
        <v>45625</v>
      </c>
      <c r="K117">
        <f t="shared" si="6"/>
        <v>15</v>
      </c>
      <c r="L117" s="2">
        <f t="shared" si="7"/>
        <v>4.4119316223818365E-2</v>
      </c>
    </row>
    <row r="118" spans="1:12" x14ac:dyDescent="0.2">
      <c r="A118" s="7" t="s">
        <v>171</v>
      </c>
      <c r="B118" s="8">
        <v>79308</v>
      </c>
      <c r="C118" s="7" t="s">
        <v>13</v>
      </c>
      <c r="D118" s="7" t="s">
        <v>63</v>
      </c>
      <c r="E118" s="9">
        <v>45565</v>
      </c>
      <c r="F118" s="9">
        <v>45565</v>
      </c>
      <c r="G118" s="10">
        <v>1602</v>
      </c>
      <c r="H118" s="10">
        <v>1602</v>
      </c>
      <c r="I118" s="11">
        <v>0</v>
      </c>
      <c r="J118" s="9">
        <v>45590</v>
      </c>
      <c r="K118">
        <f t="shared" si="6"/>
        <v>-5</v>
      </c>
      <c r="L118" s="2">
        <f t="shared" si="7"/>
        <v>-1.3344500064298504E-2</v>
      </c>
    </row>
    <row r="119" spans="1:12" x14ac:dyDescent="0.2">
      <c r="A119" s="7" t="s">
        <v>171</v>
      </c>
      <c r="B119" s="8">
        <v>79308</v>
      </c>
      <c r="C119" s="7" t="s">
        <v>13</v>
      </c>
      <c r="D119" s="7" t="s">
        <v>65</v>
      </c>
      <c r="E119" s="9">
        <v>45600</v>
      </c>
      <c r="F119" s="9">
        <v>45600</v>
      </c>
      <c r="G119" s="10">
        <v>1752</v>
      </c>
      <c r="H119" s="10">
        <v>1752</v>
      </c>
      <c r="I119" s="11">
        <v>0</v>
      </c>
      <c r="J119" s="9">
        <v>45625</v>
      </c>
      <c r="K119">
        <f t="shared" si="6"/>
        <v>-5</v>
      </c>
      <c r="L119" s="2">
        <f t="shared" si="7"/>
        <v>-1.4593985089045554E-2</v>
      </c>
    </row>
    <row r="120" spans="1:12" x14ac:dyDescent="0.2">
      <c r="A120" s="7" t="s">
        <v>171</v>
      </c>
      <c r="B120" s="8">
        <v>79308</v>
      </c>
      <c r="C120" s="7" t="s">
        <v>13</v>
      </c>
      <c r="D120" s="7" t="s">
        <v>172</v>
      </c>
      <c r="E120" s="9">
        <v>45630</v>
      </c>
      <c r="F120" s="9">
        <v>45630</v>
      </c>
      <c r="G120" s="10">
        <v>1877</v>
      </c>
      <c r="H120" s="10">
        <v>1877</v>
      </c>
      <c r="I120" s="11">
        <v>0</v>
      </c>
      <c r="J120" s="9">
        <v>45653</v>
      </c>
      <c r="K120">
        <f t="shared" si="6"/>
        <v>-7</v>
      </c>
      <c r="L120" s="2">
        <f t="shared" si="7"/>
        <v>-2.1889311653535335E-2</v>
      </c>
    </row>
    <row r="121" spans="1:12" x14ac:dyDescent="0.2">
      <c r="A121" s="7" t="s">
        <v>173</v>
      </c>
      <c r="B121" s="8">
        <v>79184</v>
      </c>
      <c r="C121" s="7" t="s">
        <v>13</v>
      </c>
      <c r="D121" s="7" t="s">
        <v>174</v>
      </c>
      <c r="E121" s="9">
        <v>45559</v>
      </c>
      <c r="F121" s="9">
        <v>45559</v>
      </c>
      <c r="G121" s="10">
        <v>22</v>
      </c>
      <c r="H121" s="10">
        <v>22</v>
      </c>
      <c r="I121" s="11">
        <v>0</v>
      </c>
      <c r="J121" s="9">
        <v>45590</v>
      </c>
      <c r="K121">
        <f t="shared" si="6"/>
        <v>1</v>
      </c>
      <c r="L121" s="2">
        <f t="shared" si="7"/>
        <v>3.6651560725913494E-5</v>
      </c>
    </row>
    <row r="122" spans="1:12" x14ac:dyDescent="0.2">
      <c r="A122" s="7" t="s">
        <v>175</v>
      </c>
      <c r="B122" s="8">
        <v>79133</v>
      </c>
      <c r="C122" s="7" t="s">
        <v>13</v>
      </c>
      <c r="D122" s="7" t="s">
        <v>176</v>
      </c>
      <c r="E122" s="9">
        <v>45558</v>
      </c>
      <c r="F122" s="9">
        <v>45558</v>
      </c>
      <c r="G122" s="10">
        <v>1799.28</v>
      </c>
      <c r="H122" s="10">
        <v>1446.48</v>
      </c>
      <c r="I122" s="11">
        <v>0</v>
      </c>
      <c r="J122" s="9">
        <v>45595</v>
      </c>
      <c r="K122">
        <f t="shared" si="6"/>
        <v>7</v>
      </c>
      <c r="L122" s="2">
        <f t="shared" si="7"/>
        <v>1.6868647586897066E-2</v>
      </c>
    </row>
    <row r="123" spans="1:12" x14ac:dyDescent="0.2">
      <c r="A123" s="7" t="s">
        <v>177</v>
      </c>
      <c r="B123" s="8">
        <v>79264</v>
      </c>
      <c r="C123" s="7" t="s">
        <v>13</v>
      </c>
      <c r="D123" s="7" t="s">
        <v>178</v>
      </c>
      <c r="E123" s="9">
        <v>45503</v>
      </c>
      <c r="F123" s="9">
        <v>45503</v>
      </c>
      <c r="G123" s="10">
        <v>165</v>
      </c>
      <c r="H123" s="10">
        <v>165</v>
      </c>
      <c r="I123" s="11">
        <v>0</v>
      </c>
      <c r="J123" s="9">
        <v>45590</v>
      </c>
      <c r="K123">
        <f t="shared" si="6"/>
        <v>57</v>
      </c>
      <c r="L123" s="2">
        <f t="shared" si="7"/>
        <v>1.5668542210328019E-2</v>
      </c>
    </row>
    <row r="124" spans="1:12" x14ac:dyDescent="0.2">
      <c r="A124" s="7" t="s">
        <v>177</v>
      </c>
      <c r="B124" s="8">
        <v>79264</v>
      </c>
      <c r="C124" s="7" t="s">
        <v>13</v>
      </c>
      <c r="D124" s="7" t="s">
        <v>179</v>
      </c>
      <c r="E124" s="9">
        <v>45533</v>
      </c>
      <c r="F124" s="9">
        <v>45533</v>
      </c>
      <c r="G124" s="10">
        <v>165</v>
      </c>
      <c r="H124" s="10">
        <v>165</v>
      </c>
      <c r="I124" s="11">
        <v>0</v>
      </c>
      <c r="J124" s="9">
        <v>45590</v>
      </c>
      <c r="K124">
        <f t="shared" si="6"/>
        <v>27</v>
      </c>
      <c r="L124" s="2">
        <f t="shared" si="7"/>
        <v>7.4219410469974828E-3</v>
      </c>
    </row>
    <row r="125" spans="1:12" x14ac:dyDescent="0.2">
      <c r="A125" s="7" t="s">
        <v>180</v>
      </c>
      <c r="B125" s="8">
        <v>70152</v>
      </c>
      <c r="C125" s="7" t="s">
        <v>13</v>
      </c>
      <c r="D125" s="7" t="s">
        <v>181</v>
      </c>
      <c r="E125" s="9">
        <v>45552</v>
      </c>
      <c r="F125" s="9">
        <v>45552</v>
      </c>
      <c r="G125" s="10">
        <v>2250</v>
      </c>
      <c r="H125" s="10">
        <v>2250</v>
      </c>
      <c r="I125" s="11">
        <v>0</v>
      </c>
      <c r="J125" s="9">
        <v>45590</v>
      </c>
      <c r="K125">
        <f t="shared" si="6"/>
        <v>8</v>
      </c>
      <c r="L125" s="2">
        <f t="shared" si="7"/>
        <v>2.9987640593929221E-2</v>
      </c>
    </row>
    <row r="126" spans="1:12" x14ac:dyDescent="0.2">
      <c r="A126" s="7" t="s">
        <v>182</v>
      </c>
      <c r="B126" s="8">
        <v>79213</v>
      </c>
      <c r="C126" s="7" t="s">
        <v>13</v>
      </c>
      <c r="D126" s="7" t="s">
        <v>183</v>
      </c>
      <c r="E126" s="9">
        <v>45533</v>
      </c>
      <c r="F126" s="9">
        <v>45533</v>
      </c>
      <c r="G126" s="10">
        <v>150</v>
      </c>
      <c r="H126" s="10">
        <v>150</v>
      </c>
      <c r="I126" s="11">
        <v>0</v>
      </c>
      <c r="J126" s="9">
        <v>45590</v>
      </c>
      <c r="K126">
        <f t="shared" si="6"/>
        <v>27</v>
      </c>
      <c r="L126" s="2">
        <f t="shared" si="7"/>
        <v>6.7472191336340748E-3</v>
      </c>
    </row>
    <row r="127" spans="1:12" x14ac:dyDescent="0.2">
      <c r="A127" s="7" t="s">
        <v>182</v>
      </c>
      <c r="B127" s="8">
        <v>79213</v>
      </c>
      <c r="C127" s="7" t="s">
        <v>13</v>
      </c>
      <c r="D127" s="7" t="s">
        <v>184</v>
      </c>
      <c r="E127" s="9">
        <v>45535</v>
      </c>
      <c r="F127" s="9">
        <v>45535</v>
      </c>
      <c r="G127" s="10">
        <v>262</v>
      </c>
      <c r="H127" s="10">
        <v>262</v>
      </c>
      <c r="I127" s="11">
        <v>0</v>
      </c>
      <c r="J127" s="9">
        <v>45590</v>
      </c>
      <c r="K127">
        <f t="shared" si="6"/>
        <v>25</v>
      </c>
      <c r="L127" s="2">
        <f t="shared" si="7"/>
        <v>1.0912169216124245E-2</v>
      </c>
    </row>
    <row r="128" spans="1:12" x14ac:dyDescent="0.2">
      <c r="A128" s="7" t="s">
        <v>182</v>
      </c>
      <c r="B128" s="8">
        <v>79213</v>
      </c>
      <c r="C128" s="7" t="s">
        <v>13</v>
      </c>
      <c r="D128" s="7" t="s">
        <v>185</v>
      </c>
      <c r="E128" s="9">
        <v>45589</v>
      </c>
      <c r="F128" s="9">
        <v>45589</v>
      </c>
      <c r="G128" s="10">
        <v>150</v>
      </c>
      <c r="H128" s="10">
        <v>150</v>
      </c>
      <c r="I128" s="11">
        <v>0</v>
      </c>
      <c r="J128" s="9">
        <v>45625</v>
      </c>
      <c r="K128">
        <f t="shared" si="6"/>
        <v>6</v>
      </c>
      <c r="L128" s="2">
        <f t="shared" si="7"/>
        <v>1.4993820296964611E-3</v>
      </c>
    </row>
    <row r="129" spans="1:12" x14ac:dyDescent="0.2">
      <c r="A129" s="7" t="s">
        <v>182</v>
      </c>
      <c r="B129" s="8">
        <v>79213</v>
      </c>
      <c r="C129" s="7" t="s">
        <v>13</v>
      </c>
      <c r="D129" s="7" t="s">
        <v>186</v>
      </c>
      <c r="E129" s="9">
        <v>45596</v>
      </c>
      <c r="F129" s="9">
        <v>45596</v>
      </c>
      <c r="G129" s="10">
        <v>262</v>
      </c>
      <c r="H129" s="10">
        <v>262</v>
      </c>
      <c r="I129" s="11">
        <v>0</v>
      </c>
      <c r="J129" s="9">
        <v>45625</v>
      </c>
      <c r="K129">
        <f t="shared" si="6"/>
        <v>-1</v>
      </c>
      <c r="L129" s="2">
        <f t="shared" si="7"/>
        <v>-4.3648676864496981E-4</v>
      </c>
    </row>
    <row r="130" spans="1:12" x14ac:dyDescent="0.2">
      <c r="A130" s="7" t="s">
        <v>187</v>
      </c>
      <c r="B130" s="8">
        <v>79240</v>
      </c>
      <c r="C130" s="7" t="s">
        <v>13</v>
      </c>
      <c r="D130" s="7" t="s">
        <v>188</v>
      </c>
      <c r="E130" s="9">
        <v>45531</v>
      </c>
      <c r="F130" s="9">
        <v>45531</v>
      </c>
      <c r="G130" s="10">
        <v>1166</v>
      </c>
      <c r="H130" s="10">
        <v>1166</v>
      </c>
      <c r="I130" s="11">
        <v>0</v>
      </c>
      <c r="J130" s="9">
        <v>45590</v>
      </c>
      <c r="K130">
        <f t="shared" ref="K130:K161" si="8">_xlfn.DAYS(J130,F130)-30</f>
        <v>29</v>
      </c>
      <c r="L130" s="2">
        <f t="shared" ref="L130:L161" si="9">K130*H130/H$162</f>
        <v>5.6333448835729043E-2</v>
      </c>
    </row>
    <row r="131" spans="1:12" x14ac:dyDescent="0.2">
      <c r="A131" s="7" t="s">
        <v>187</v>
      </c>
      <c r="B131" s="8">
        <v>79240</v>
      </c>
      <c r="C131" s="7" t="s">
        <v>13</v>
      </c>
      <c r="D131" s="7" t="s">
        <v>189</v>
      </c>
      <c r="E131" s="9">
        <v>45596</v>
      </c>
      <c r="F131" s="9">
        <v>45596</v>
      </c>
      <c r="G131" s="10">
        <v>1166</v>
      </c>
      <c r="H131" s="10">
        <v>1166</v>
      </c>
      <c r="I131" s="11">
        <v>0</v>
      </c>
      <c r="J131" s="9">
        <v>45625</v>
      </c>
      <c r="K131">
        <f t="shared" si="8"/>
        <v>-1</v>
      </c>
      <c r="L131" s="2">
        <f t="shared" si="9"/>
        <v>-1.9425327184734152E-3</v>
      </c>
    </row>
    <row r="132" spans="1:12" x14ac:dyDescent="0.2">
      <c r="A132" s="7" t="s">
        <v>187</v>
      </c>
      <c r="B132" s="8">
        <v>79240</v>
      </c>
      <c r="C132" s="7" t="s">
        <v>13</v>
      </c>
      <c r="D132" s="7" t="s">
        <v>190</v>
      </c>
      <c r="E132" s="9">
        <v>45596</v>
      </c>
      <c r="F132" s="9">
        <v>45596</v>
      </c>
      <c r="G132" s="10">
        <v>150</v>
      </c>
      <c r="H132" s="10">
        <v>150</v>
      </c>
      <c r="I132" s="11">
        <v>0</v>
      </c>
      <c r="J132" s="9">
        <v>45625</v>
      </c>
      <c r="K132">
        <f t="shared" si="8"/>
        <v>-1</v>
      </c>
      <c r="L132" s="2">
        <f t="shared" si="9"/>
        <v>-2.4989700494941019E-4</v>
      </c>
    </row>
    <row r="133" spans="1:12" x14ac:dyDescent="0.2">
      <c r="A133" s="7" t="s">
        <v>191</v>
      </c>
      <c r="B133" s="8">
        <v>79246</v>
      </c>
      <c r="C133" s="7" t="s">
        <v>13</v>
      </c>
      <c r="D133" s="7" t="s">
        <v>105</v>
      </c>
      <c r="E133" s="9">
        <v>45473</v>
      </c>
      <c r="F133" s="9">
        <v>45473</v>
      </c>
      <c r="G133" s="10">
        <v>29380.87</v>
      </c>
      <c r="H133" s="10">
        <v>29380.87</v>
      </c>
      <c r="I133" s="11">
        <v>0</v>
      </c>
      <c r="J133" s="9">
        <v>45574</v>
      </c>
      <c r="K133">
        <f t="shared" si="8"/>
        <v>71</v>
      </c>
      <c r="L133" s="2">
        <f t="shared" si="9"/>
        <v>3.4753039368157759</v>
      </c>
    </row>
    <row r="134" spans="1:12" x14ac:dyDescent="0.2">
      <c r="A134" s="7" t="s">
        <v>191</v>
      </c>
      <c r="B134" s="8">
        <v>79246</v>
      </c>
      <c r="C134" s="7" t="s">
        <v>13</v>
      </c>
      <c r="D134" s="7" t="s">
        <v>192</v>
      </c>
      <c r="E134" s="9">
        <v>45504</v>
      </c>
      <c r="F134" s="9">
        <v>45504</v>
      </c>
      <c r="G134" s="10">
        <v>30452.49</v>
      </c>
      <c r="H134" s="10">
        <v>30452.49</v>
      </c>
      <c r="I134" s="11">
        <v>0</v>
      </c>
      <c r="J134" s="9">
        <v>45590</v>
      </c>
      <c r="K134">
        <f t="shared" si="8"/>
        <v>56</v>
      </c>
      <c r="L134" s="2">
        <f t="shared" si="9"/>
        <v>2.8410614565206962</v>
      </c>
    </row>
    <row r="135" spans="1:12" x14ac:dyDescent="0.2">
      <c r="A135" s="7" t="s">
        <v>191</v>
      </c>
      <c r="B135" s="8">
        <v>79246</v>
      </c>
      <c r="C135" s="7" t="s">
        <v>13</v>
      </c>
      <c r="D135" s="7" t="s">
        <v>193</v>
      </c>
      <c r="E135" s="9">
        <v>45535</v>
      </c>
      <c r="F135" s="9">
        <v>45535</v>
      </c>
      <c r="G135" s="10">
        <v>3071.14</v>
      </c>
      <c r="H135" s="10">
        <v>3071.14</v>
      </c>
      <c r="I135" s="11">
        <v>0</v>
      </c>
      <c r="J135" s="9">
        <v>45590</v>
      </c>
      <c r="K135">
        <f t="shared" si="8"/>
        <v>25</v>
      </c>
      <c r="L135" s="2">
        <f t="shared" si="9"/>
        <v>0.1279114479633886</v>
      </c>
    </row>
    <row r="136" spans="1:12" x14ac:dyDescent="0.2">
      <c r="A136" s="7" t="s">
        <v>191</v>
      </c>
      <c r="B136" s="8">
        <v>79246</v>
      </c>
      <c r="C136" s="7" t="s">
        <v>13</v>
      </c>
      <c r="D136" s="7" t="s">
        <v>194</v>
      </c>
      <c r="E136" s="9">
        <v>45565</v>
      </c>
      <c r="F136" s="9">
        <v>45565</v>
      </c>
      <c r="G136" s="10">
        <v>25769.9</v>
      </c>
      <c r="H136" s="10">
        <v>25769.9</v>
      </c>
      <c r="I136" s="11">
        <v>0</v>
      </c>
      <c r="J136" s="9">
        <v>45625</v>
      </c>
      <c r="K136">
        <f t="shared" si="8"/>
        <v>30</v>
      </c>
      <c r="L136" s="2">
        <f t="shared" si="9"/>
        <v>1.2879641655691612</v>
      </c>
    </row>
    <row r="137" spans="1:12" x14ac:dyDescent="0.2">
      <c r="A137" s="7" t="s">
        <v>191</v>
      </c>
      <c r="B137" s="8">
        <v>79246</v>
      </c>
      <c r="C137" s="7" t="s">
        <v>13</v>
      </c>
      <c r="D137" s="7" t="s">
        <v>195</v>
      </c>
      <c r="E137" s="9">
        <v>45230</v>
      </c>
      <c r="F137" s="9">
        <v>45574</v>
      </c>
      <c r="G137" s="10">
        <v>36662.720000000001</v>
      </c>
      <c r="H137" s="10">
        <v>29055.82</v>
      </c>
      <c r="I137" s="11">
        <v>0</v>
      </c>
      <c r="J137" s="9">
        <v>45574</v>
      </c>
      <c r="K137">
        <f t="shared" si="8"/>
        <v>-30</v>
      </c>
      <c r="L137" s="2">
        <f t="shared" si="9"/>
        <v>-1.4521924788698342</v>
      </c>
    </row>
    <row r="138" spans="1:12" x14ac:dyDescent="0.2">
      <c r="A138" s="7" t="s">
        <v>191</v>
      </c>
      <c r="B138" s="8">
        <v>79246</v>
      </c>
      <c r="C138" s="7" t="s">
        <v>13</v>
      </c>
      <c r="D138" s="7" t="s">
        <v>195</v>
      </c>
      <c r="E138" s="9">
        <v>45596</v>
      </c>
      <c r="F138" s="9">
        <v>45596</v>
      </c>
      <c r="G138" s="10">
        <v>36662.720000000001</v>
      </c>
      <c r="H138" s="10">
        <v>7606.9</v>
      </c>
      <c r="I138" s="11">
        <v>0</v>
      </c>
      <c r="J138" s="9">
        <v>45625</v>
      </c>
      <c r="K138">
        <f t="shared" si="8"/>
        <v>-1</v>
      </c>
      <c r="L138" s="2">
        <f t="shared" si="9"/>
        <v>-1.2672943512997787E-2</v>
      </c>
    </row>
    <row r="139" spans="1:12" x14ac:dyDescent="0.2">
      <c r="A139" s="7" t="s">
        <v>196</v>
      </c>
      <c r="B139" s="8">
        <v>79325</v>
      </c>
      <c r="C139" s="7" t="s">
        <v>13</v>
      </c>
      <c r="D139" s="7" t="s">
        <v>197</v>
      </c>
      <c r="E139" s="9">
        <v>45618</v>
      </c>
      <c r="F139" s="9">
        <v>45618</v>
      </c>
      <c r="G139" s="10">
        <v>187.5</v>
      </c>
      <c r="H139" s="10">
        <v>187.5</v>
      </c>
      <c r="I139" s="11">
        <v>0</v>
      </c>
      <c r="J139" s="9">
        <v>45653</v>
      </c>
      <c r="K139">
        <f t="shared" si="8"/>
        <v>5</v>
      </c>
      <c r="L139" s="2">
        <f t="shared" si="9"/>
        <v>1.5618562809338137E-3</v>
      </c>
    </row>
    <row r="140" spans="1:12" x14ac:dyDescent="0.2">
      <c r="A140" s="7" t="s">
        <v>196</v>
      </c>
      <c r="B140" s="8">
        <v>79325</v>
      </c>
      <c r="C140" s="7" t="s">
        <v>13</v>
      </c>
      <c r="D140" s="7" t="s">
        <v>198</v>
      </c>
      <c r="E140" s="9">
        <v>45618</v>
      </c>
      <c r="F140" s="9">
        <v>45618</v>
      </c>
      <c r="G140" s="10">
        <v>1025</v>
      </c>
      <c r="H140" s="10">
        <v>1025</v>
      </c>
      <c r="I140" s="11">
        <v>0</v>
      </c>
      <c r="J140" s="9">
        <v>45653</v>
      </c>
      <c r="K140">
        <f t="shared" si="8"/>
        <v>5</v>
      </c>
      <c r="L140" s="2">
        <f t="shared" si="9"/>
        <v>8.5381476691048473E-3</v>
      </c>
    </row>
    <row r="141" spans="1:12" x14ac:dyDescent="0.2">
      <c r="A141" s="7" t="s">
        <v>199</v>
      </c>
      <c r="B141" s="8">
        <v>172</v>
      </c>
      <c r="C141" s="7" t="s">
        <v>13</v>
      </c>
      <c r="D141" s="7" t="s">
        <v>200</v>
      </c>
      <c r="E141" s="9">
        <v>45565</v>
      </c>
      <c r="F141" s="9">
        <v>45565</v>
      </c>
      <c r="G141" s="10">
        <v>1718.84</v>
      </c>
      <c r="H141" s="10">
        <v>1718.84</v>
      </c>
      <c r="I141" s="11">
        <v>0</v>
      </c>
      <c r="J141" s="9">
        <v>45590</v>
      </c>
      <c r="K141">
        <f t="shared" si="8"/>
        <v>-5</v>
      </c>
      <c r="L141" s="2">
        <f t="shared" si="9"/>
        <v>-1.4317765599574804E-2</v>
      </c>
    </row>
    <row r="142" spans="1:12" x14ac:dyDescent="0.2">
      <c r="A142" s="7" t="s">
        <v>199</v>
      </c>
      <c r="B142" s="8">
        <v>172</v>
      </c>
      <c r="C142" s="7" t="s">
        <v>13</v>
      </c>
      <c r="D142" s="7" t="s">
        <v>201</v>
      </c>
      <c r="E142" s="9">
        <v>45565</v>
      </c>
      <c r="F142" s="9">
        <v>45565</v>
      </c>
      <c r="G142" s="10">
        <v>7811.52</v>
      </c>
      <c r="H142" s="10">
        <v>7811.52</v>
      </c>
      <c r="I142" s="11">
        <v>0</v>
      </c>
      <c r="J142" s="9">
        <v>45590</v>
      </c>
      <c r="K142">
        <f t="shared" si="8"/>
        <v>-5</v>
      </c>
      <c r="L142" s="2">
        <f t="shared" si="9"/>
        <v>-6.5069181736747236E-2</v>
      </c>
    </row>
    <row r="143" spans="1:12" x14ac:dyDescent="0.2">
      <c r="A143" s="7" t="s">
        <v>199</v>
      </c>
      <c r="B143" s="8">
        <v>172</v>
      </c>
      <c r="C143" s="7" t="s">
        <v>13</v>
      </c>
      <c r="D143" s="7" t="s">
        <v>202</v>
      </c>
      <c r="E143" s="9">
        <v>45596</v>
      </c>
      <c r="F143" s="9">
        <v>45596</v>
      </c>
      <c r="G143" s="10">
        <v>2020.08</v>
      </c>
      <c r="H143" s="10">
        <v>2020.08</v>
      </c>
      <c r="I143" s="11">
        <v>0</v>
      </c>
      <c r="J143" s="9">
        <v>45625</v>
      </c>
      <c r="K143">
        <f t="shared" si="8"/>
        <v>-1</v>
      </c>
      <c r="L143" s="2">
        <f t="shared" si="9"/>
        <v>-3.3654129450546967E-3</v>
      </c>
    </row>
    <row r="144" spans="1:12" x14ac:dyDescent="0.2">
      <c r="A144" s="7" t="s">
        <v>199</v>
      </c>
      <c r="B144" s="8">
        <v>172</v>
      </c>
      <c r="C144" s="7" t="s">
        <v>13</v>
      </c>
      <c r="D144" s="7" t="s">
        <v>203</v>
      </c>
      <c r="E144" s="9">
        <v>45596</v>
      </c>
      <c r="F144" s="9">
        <v>45596</v>
      </c>
      <c r="G144" s="10">
        <v>9461.58</v>
      </c>
      <c r="H144" s="10">
        <v>9461.58</v>
      </c>
      <c r="I144" s="11">
        <v>0</v>
      </c>
      <c r="J144" s="9">
        <v>45625</v>
      </c>
      <c r="K144">
        <f t="shared" si="8"/>
        <v>-1</v>
      </c>
      <c r="L144" s="2">
        <f t="shared" si="9"/>
        <v>-1.5762803360594935E-2</v>
      </c>
    </row>
    <row r="145" spans="1:12" x14ac:dyDescent="0.2">
      <c r="A145" s="7" t="s">
        <v>199</v>
      </c>
      <c r="B145" s="8">
        <v>172</v>
      </c>
      <c r="C145" s="7" t="s">
        <v>13</v>
      </c>
      <c r="D145" s="7" t="s">
        <v>204</v>
      </c>
      <c r="E145" s="9">
        <v>45626</v>
      </c>
      <c r="F145" s="9">
        <v>45626</v>
      </c>
      <c r="G145" s="10">
        <v>9109.32</v>
      </c>
      <c r="H145" s="10">
        <v>9109.32</v>
      </c>
      <c r="I145" s="11">
        <v>0</v>
      </c>
      <c r="J145" s="9">
        <v>45653</v>
      </c>
      <c r="K145">
        <f t="shared" si="8"/>
        <v>-3</v>
      </c>
      <c r="L145" s="2">
        <f t="shared" si="9"/>
        <v>-4.5527835702515222E-2</v>
      </c>
    </row>
    <row r="146" spans="1:12" x14ac:dyDescent="0.2">
      <c r="A146" s="7" t="s">
        <v>199</v>
      </c>
      <c r="B146" s="8">
        <v>172</v>
      </c>
      <c r="C146" s="7" t="s">
        <v>13</v>
      </c>
      <c r="D146" s="7" t="s">
        <v>205</v>
      </c>
      <c r="E146" s="9">
        <v>45626</v>
      </c>
      <c r="F146" s="9">
        <v>45626</v>
      </c>
      <c r="G146" s="10">
        <v>2152.98</v>
      </c>
      <c r="H146" s="10">
        <v>2152.98</v>
      </c>
      <c r="I146" s="11">
        <v>0</v>
      </c>
      <c r="J146" s="9">
        <v>45653</v>
      </c>
      <c r="K146">
        <f t="shared" si="8"/>
        <v>-3</v>
      </c>
      <c r="L146" s="2">
        <f t="shared" si="9"/>
        <v>-1.0760465074319624E-2</v>
      </c>
    </row>
    <row r="147" spans="1:12" x14ac:dyDescent="0.2">
      <c r="A147" s="7" t="s">
        <v>206</v>
      </c>
      <c r="B147" s="8">
        <v>79294</v>
      </c>
      <c r="C147" s="7" t="s">
        <v>13</v>
      </c>
      <c r="D147" s="7" t="s">
        <v>84</v>
      </c>
      <c r="E147" s="9">
        <v>45539</v>
      </c>
      <c r="F147" s="9">
        <v>45539</v>
      </c>
      <c r="G147" s="10">
        <v>417.87</v>
      </c>
      <c r="H147" s="10">
        <v>417.87</v>
      </c>
      <c r="I147" s="11">
        <v>0</v>
      </c>
      <c r="J147" s="9">
        <v>45568</v>
      </c>
      <c r="K147">
        <f t="shared" si="8"/>
        <v>-1</v>
      </c>
      <c r="L147" s="2">
        <f t="shared" si="9"/>
        <v>-6.9616307638806685E-4</v>
      </c>
    </row>
    <row r="148" spans="1:12" x14ac:dyDescent="0.2">
      <c r="A148" s="7" t="s">
        <v>206</v>
      </c>
      <c r="B148" s="8">
        <v>79294</v>
      </c>
      <c r="C148" s="7" t="s">
        <v>13</v>
      </c>
      <c r="D148" s="7" t="s">
        <v>85</v>
      </c>
      <c r="E148" s="9">
        <v>45565</v>
      </c>
      <c r="F148" s="9">
        <v>45565</v>
      </c>
      <c r="G148" s="10">
        <v>521.83000000000004</v>
      </c>
      <c r="H148" s="10">
        <v>521.83000000000004</v>
      </c>
      <c r="I148" s="11">
        <v>0</v>
      </c>
      <c r="J148" s="9">
        <v>45595</v>
      </c>
      <c r="K148">
        <f t="shared" si="8"/>
        <v>0</v>
      </c>
      <c r="L148" s="2">
        <f t="shared" si="9"/>
        <v>0</v>
      </c>
    </row>
    <row r="149" spans="1:12" x14ac:dyDescent="0.2">
      <c r="A149" s="7" t="s">
        <v>206</v>
      </c>
      <c r="B149" s="8">
        <v>79294</v>
      </c>
      <c r="C149" s="7" t="s">
        <v>13</v>
      </c>
      <c r="D149" s="7" t="s">
        <v>207</v>
      </c>
      <c r="E149" s="9">
        <v>45600</v>
      </c>
      <c r="F149" s="9">
        <v>45600</v>
      </c>
      <c r="G149" s="10">
        <v>677.77</v>
      </c>
      <c r="H149" s="10">
        <v>677.77</v>
      </c>
      <c r="I149" s="11">
        <v>0</v>
      </c>
      <c r="J149" s="9">
        <v>45653</v>
      </c>
      <c r="K149">
        <f t="shared" si="8"/>
        <v>23</v>
      </c>
      <c r="L149" s="2">
        <f t="shared" si="9"/>
        <v>2.5970479600166133E-2</v>
      </c>
    </row>
    <row r="150" spans="1:12" x14ac:dyDescent="0.2">
      <c r="A150" s="7" t="s">
        <v>206</v>
      </c>
      <c r="B150" s="8">
        <v>79294</v>
      </c>
      <c r="C150" s="7" t="s">
        <v>13</v>
      </c>
      <c r="D150" s="7" t="s">
        <v>208</v>
      </c>
      <c r="E150" s="9">
        <v>45623</v>
      </c>
      <c r="F150" s="9">
        <v>45623</v>
      </c>
      <c r="G150" s="10">
        <v>781.73</v>
      </c>
      <c r="H150" s="10">
        <v>781.73</v>
      </c>
      <c r="I150" s="11">
        <v>0</v>
      </c>
      <c r="J150" s="9">
        <v>45653</v>
      </c>
      <c r="K150">
        <f t="shared" si="8"/>
        <v>0</v>
      </c>
      <c r="L150" s="2">
        <f t="shared" si="9"/>
        <v>0</v>
      </c>
    </row>
    <row r="151" spans="1:12" x14ac:dyDescent="0.2">
      <c r="A151" s="7" t="s">
        <v>206</v>
      </c>
      <c r="B151" s="8">
        <v>79294</v>
      </c>
      <c r="C151" s="7" t="s">
        <v>13</v>
      </c>
      <c r="D151" s="7" t="s">
        <v>209</v>
      </c>
      <c r="E151" s="9">
        <v>45637</v>
      </c>
      <c r="F151" s="9">
        <v>45637</v>
      </c>
      <c r="G151" s="10">
        <v>625.79</v>
      </c>
      <c r="H151" s="10">
        <v>625.79</v>
      </c>
      <c r="I151" s="11">
        <v>0</v>
      </c>
      <c r="J151" s="9">
        <v>45653</v>
      </c>
      <c r="K151">
        <f t="shared" si="8"/>
        <v>-14</v>
      </c>
      <c r="L151" s="2">
        <f t="shared" si="9"/>
        <v>-1.459575102788053E-2</v>
      </c>
    </row>
    <row r="152" spans="1:12" x14ac:dyDescent="0.2">
      <c r="A152" s="7" t="s">
        <v>210</v>
      </c>
      <c r="B152" s="8">
        <v>79163</v>
      </c>
      <c r="C152" s="7" t="s">
        <v>13</v>
      </c>
      <c r="D152" s="7" t="s">
        <v>211</v>
      </c>
      <c r="E152" s="9">
        <v>45575</v>
      </c>
      <c r="F152" s="9">
        <v>45575</v>
      </c>
      <c r="G152" s="10">
        <v>145.19</v>
      </c>
      <c r="H152" s="10">
        <v>145.19</v>
      </c>
      <c r="I152" s="11">
        <v>0</v>
      </c>
      <c r="J152" s="9">
        <v>45590</v>
      </c>
      <c r="K152">
        <f t="shared" si="8"/>
        <v>-15</v>
      </c>
      <c r="L152" s="2">
        <f t="shared" si="9"/>
        <v>-3.6282546148604863E-3</v>
      </c>
    </row>
    <row r="153" spans="1:12" x14ac:dyDescent="0.2">
      <c r="A153" s="7" t="s">
        <v>210</v>
      </c>
      <c r="B153" s="8">
        <v>79163</v>
      </c>
      <c r="C153" s="7" t="s">
        <v>13</v>
      </c>
      <c r="D153" s="7" t="s">
        <v>212</v>
      </c>
      <c r="E153" s="9">
        <v>45637</v>
      </c>
      <c r="F153" s="9">
        <v>45637</v>
      </c>
      <c r="G153" s="10">
        <v>147.18</v>
      </c>
      <c r="H153" s="10">
        <v>147.18</v>
      </c>
      <c r="I153" s="11">
        <v>0</v>
      </c>
      <c r="J153" s="9">
        <v>45653</v>
      </c>
      <c r="K153">
        <f t="shared" si="8"/>
        <v>-14</v>
      </c>
      <c r="L153" s="2">
        <f t="shared" si="9"/>
        <v>-3.4327851775890579E-3</v>
      </c>
    </row>
    <row r="154" spans="1:12" x14ac:dyDescent="0.2">
      <c r="A154" s="7" t="s">
        <v>213</v>
      </c>
      <c r="B154" s="8">
        <v>79128</v>
      </c>
      <c r="C154" s="7" t="s">
        <v>13</v>
      </c>
      <c r="D154" s="7" t="s">
        <v>214</v>
      </c>
      <c r="E154" s="9">
        <v>45504</v>
      </c>
      <c r="F154" s="9">
        <v>45504</v>
      </c>
      <c r="G154" s="10">
        <v>8060</v>
      </c>
      <c r="H154" s="10">
        <v>8060</v>
      </c>
      <c r="I154" s="11">
        <v>0</v>
      </c>
      <c r="J154" s="9">
        <v>45590</v>
      </c>
      <c r="K154">
        <f t="shared" si="8"/>
        <v>56</v>
      </c>
      <c r="L154" s="2">
        <f t="shared" si="9"/>
        <v>0.75195674769310517</v>
      </c>
    </row>
    <row r="155" spans="1:12" x14ac:dyDescent="0.2">
      <c r="A155" s="7" t="s">
        <v>213</v>
      </c>
      <c r="B155" s="8">
        <v>79128</v>
      </c>
      <c r="C155" s="7" t="s">
        <v>13</v>
      </c>
      <c r="D155" s="7" t="s">
        <v>215</v>
      </c>
      <c r="E155" s="9">
        <v>45537</v>
      </c>
      <c r="F155" s="9">
        <v>45537</v>
      </c>
      <c r="G155" s="10">
        <v>8060</v>
      </c>
      <c r="H155" s="10">
        <v>8060</v>
      </c>
      <c r="I155" s="11">
        <v>0</v>
      </c>
      <c r="J155" s="9">
        <v>45590</v>
      </c>
      <c r="K155">
        <f t="shared" si="8"/>
        <v>23</v>
      </c>
      <c r="L155" s="2">
        <f t="shared" si="9"/>
        <v>0.30883937851681104</v>
      </c>
    </row>
    <row r="156" spans="1:12" x14ac:dyDescent="0.2">
      <c r="A156" s="7" t="s">
        <v>213</v>
      </c>
      <c r="B156" s="8">
        <v>79128</v>
      </c>
      <c r="C156" s="7" t="s">
        <v>13</v>
      </c>
      <c r="D156" s="7" t="s">
        <v>216</v>
      </c>
      <c r="E156" s="9">
        <v>45565</v>
      </c>
      <c r="F156" s="9">
        <v>45565</v>
      </c>
      <c r="G156" s="10">
        <v>7800</v>
      </c>
      <c r="H156" s="10">
        <v>7800</v>
      </c>
      <c r="I156" s="11">
        <v>0</v>
      </c>
      <c r="J156" s="9">
        <v>45616</v>
      </c>
      <c r="K156">
        <f t="shared" si="8"/>
        <v>21</v>
      </c>
      <c r="L156" s="2">
        <f t="shared" si="9"/>
        <v>0.27288752940475591</v>
      </c>
    </row>
    <row r="157" spans="1:12" x14ac:dyDescent="0.2">
      <c r="A157" s="7" t="s">
        <v>213</v>
      </c>
      <c r="B157" s="8">
        <v>79128</v>
      </c>
      <c r="C157" s="7" t="s">
        <v>13</v>
      </c>
      <c r="D157" s="7" t="s">
        <v>217</v>
      </c>
      <c r="E157" s="9">
        <v>45596</v>
      </c>
      <c r="F157" s="9">
        <v>45596</v>
      </c>
      <c r="G157" s="10">
        <v>8060</v>
      </c>
      <c r="H157" s="10">
        <v>8060</v>
      </c>
      <c r="I157" s="11">
        <v>0</v>
      </c>
      <c r="J157" s="9">
        <v>45625</v>
      </c>
      <c r="K157">
        <f t="shared" si="8"/>
        <v>-1</v>
      </c>
      <c r="L157" s="2">
        <f t="shared" si="9"/>
        <v>-1.3427799065948307E-2</v>
      </c>
    </row>
    <row r="158" spans="1:12" x14ac:dyDescent="0.2">
      <c r="A158" s="7" t="s">
        <v>213</v>
      </c>
      <c r="B158" s="8">
        <v>79128</v>
      </c>
      <c r="C158" s="7" t="s">
        <v>13</v>
      </c>
      <c r="D158" s="7" t="s">
        <v>218</v>
      </c>
      <c r="E158" s="9">
        <v>45626</v>
      </c>
      <c r="F158" s="9">
        <v>45626</v>
      </c>
      <c r="G158" s="10">
        <v>8050</v>
      </c>
      <c r="H158" s="10">
        <v>8050</v>
      </c>
      <c r="I158" s="11">
        <v>0</v>
      </c>
      <c r="J158" s="9">
        <v>45653</v>
      </c>
      <c r="K158">
        <f t="shared" si="8"/>
        <v>-3</v>
      </c>
      <c r="L158" s="2">
        <f t="shared" si="9"/>
        <v>-4.0233417796855041E-2</v>
      </c>
    </row>
    <row r="159" spans="1:12" x14ac:dyDescent="0.2">
      <c r="A159" s="7" t="s">
        <v>219</v>
      </c>
      <c r="B159" s="8">
        <v>79185</v>
      </c>
      <c r="C159" s="7" t="s">
        <v>13</v>
      </c>
      <c r="D159" s="7" t="s">
        <v>220</v>
      </c>
      <c r="E159" s="9">
        <v>45603</v>
      </c>
      <c r="F159" s="9">
        <v>45603</v>
      </c>
      <c r="G159" s="10">
        <v>132</v>
      </c>
      <c r="H159" s="10">
        <v>132</v>
      </c>
      <c r="I159" s="11">
        <v>0</v>
      </c>
      <c r="J159" s="9">
        <v>45623</v>
      </c>
      <c r="K159">
        <f t="shared" si="8"/>
        <v>-10</v>
      </c>
      <c r="L159" s="2">
        <f t="shared" si="9"/>
        <v>-2.1990936435548098E-3</v>
      </c>
    </row>
    <row r="160" spans="1:12" x14ac:dyDescent="0.2">
      <c r="A160" s="7" t="s">
        <v>221</v>
      </c>
      <c r="B160" s="8">
        <v>79340</v>
      </c>
      <c r="C160" s="7" t="s">
        <v>13</v>
      </c>
      <c r="D160" s="7" t="s">
        <v>222</v>
      </c>
      <c r="E160" s="9">
        <v>45588</v>
      </c>
      <c r="F160" s="9">
        <v>45588</v>
      </c>
      <c r="G160" s="10">
        <v>290</v>
      </c>
      <c r="H160" s="10">
        <v>290</v>
      </c>
      <c r="I160" s="11">
        <v>0</v>
      </c>
      <c r="J160" s="9">
        <v>45625</v>
      </c>
      <c r="K160">
        <f t="shared" si="8"/>
        <v>7</v>
      </c>
      <c r="L160" s="2">
        <f t="shared" si="9"/>
        <v>3.3819394669820178E-3</v>
      </c>
    </row>
    <row r="162" spans="7:12" x14ac:dyDescent="0.2">
      <c r="G162" s="12" t="s">
        <v>223</v>
      </c>
      <c r="H162" s="13">
        <f>SUM(H2:H161)</f>
        <v>600247.2899999998</v>
      </c>
      <c r="J162" s="14"/>
      <c r="K162" s="14" t="s">
        <v>224</v>
      </c>
      <c r="L162" s="15">
        <f>SUM(L2:L161)</f>
        <v>30.087733523961436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27959</dc:creator>
  <dc:description/>
  <cp:lastModifiedBy>Alfina Di Silvestro</cp:lastModifiedBy>
  <cp:revision>16</cp:revision>
  <dcterms:created xsi:type="dcterms:W3CDTF">2025-01-17T12:16:12Z</dcterms:created>
  <dcterms:modified xsi:type="dcterms:W3CDTF">2026-01-07T13:47:54Z</dcterms:modified>
  <dc:language>it-IT</dc:language>
</cp:coreProperties>
</file>