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<sst xmlns="http://schemas.openxmlformats.org/spreadsheetml/2006/main" count="401" uniqueCount="194">
  <si>
    <t xml:space="preserve">Ragione sociale</t>
  </si>
  <si>
    <t xml:space="preserve">Codice</t>
  </si>
  <si>
    <t xml:space="preserve">Rif. documento - Tipo</t>
  </si>
  <si>
    <t xml:space="preserve">Rif. documento - Numero</t>
  </si>
  <si>
    <t xml:space="preserve">Rif. documento - Data</t>
  </si>
  <si>
    <t xml:space="preserve">Data scadenza</t>
  </si>
  <si>
    <t xml:space="preserve">Importo scadenza</t>
  </si>
  <si>
    <t xml:space="preserve">Importo pagato 2024</t>
  </si>
  <si>
    <t xml:space="preserve">Importo pagato altri esercizi</t>
  </si>
  <si>
    <t xml:space="preserve">Data pagamento</t>
  </si>
  <si>
    <t xml:space="preserve">giorni oltre la scadenza</t>
  </si>
  <si>
    <t xml:space="preserve">giorni ponderati</t>
  </si>
  <si>
    <t xml:space="preserve"> ADECCO ITALIA HOLDING SPA</t>
  </si>
  <si>
    <t xml:space="preserve">Ft</t>
  </si>
  <si>
    <t xml:space="preserve">2024.0180.00515</t>
  </si>
  <si>
    <t xml:space="preserve">2024.0180.00592</t>
  </si>
  <si>
    <t xml:space="preserve">2024.0180.00743</t>
  </si>
  <si>
    <t xml:space="preserve"> ALDIA COOPERATIVA SOCIALE</t>
  </si>
  <si>
    <t xml:space="preserve">10780/A</t>
  </si>
  <si>
    <t xml:space="preserve">11251/A</t>
  </si>
  <si>
    <t xml:space="preserve">7626/A</t>
  </si>
  <si>
    <t xml:space="preserve"> ALEIMAR ORGANIZZAZIONE DI VOLONTARIATO</t>
  </si>
  <si>
    <t xml:space="preserve">3</t>
  </si>
  <si>
    <t xml:space="preserve"> ALSCO ITALIA SRL</t>
  </si>
  <si>
    <t xml:space="preserve">2001093</t>
  </si>
  <si>
    <t xml:space="preserve">2001376</t>
  </si>
  <si>
    <t xml:space="preserve"> ALTRA VIA SOCIETA' COOPERATIVA SOCIALE</t>
  </si>
  <si>
    <t xml:space="preserve">76/PA</t>
  </si>
  <si>
    <t xml:space="preserve">90/PA</t>
  </si>
  <si>
    <t xml:space="preserve"> AMALIA FUSCO COOPERATIVA SOCIALE A R.L.</t>
  </si>
  <si>
    <t xml:space="preserve">33</t>
  </si>
  <si>
    <t xml:space="preserve"> ASSOCIAZIONE CASA LUISA ONLUS IL MARSUPIO</t>
  </si>
  <si>
    <t xml:space="preserve">Na</t>
  </si>
  <si>
    <t xml:space="preserve">107/2024</t>
  </si>
  <si>
    <t xml:space="preserve"> ASSOCIAZIONE VOLONTARI SOLLIEVO NELLO SPIRITO</t>
  </si>
  <si>
    <t xml:space="preserve">14</t>
  </si>
  <si>
    <t xml:space="preserve">18</t>
  </si>
  <si>
    <t xml:space="preserve">23</t>
  </si>
  <si>
    <t xml:space="preserve"> BIFFI PAOLA</t>
  </si>
  <si>
    <t xml:space="preserve">12/E-2024</t>
  </si>
  <si>
    <t xml:space="preserve">13/E-2024</t>
  </si>
  <si>
    <t xml:space="preserve">16/E-2024</t>
  </si>
  <si>
    <t xml:space="preserve"> BUGAN SRL Socio Unico</t>
  </si>
  <si>
    <t xml:space="preserve">FPR 169/24</t>
  </si>
  <si>
    <t xml:space="preserve">FPR 170/24</t>
  </si>
  <si>
    <t xml:space="preserve">FPR 193/24</t>
  </si>
  <si>
    <t xml:space="preserve">FPR 235/24</t>
  </si>
  <si>
    <t xml:space="preserve"> C.A.O.S. SOCIETA' COOPERATIVA SOCIALE</t>
  </si>
  <si>
    <t xml:space="preserve">01/000116</t>
  </si>
  <si>
    <t xml:space="preserve"> CASTIGLIOLA MARTA</t>
  </si>
  <si>
    <t xml:space="preserve">7/001</t>
  </si>
  <si>
    <t xml:space="preserve">10/001</t>
  </si>
  <si>
    <t xml:space="preserve">12/001</t>
  </si>
  <si>
    <t xml:space="preserve"> CITTA' DI COLOGNO MONZESE</t>
  </si>
  <si>
    <t xml:space="preserve">99/ALT</t>
  </si>
  <si>
    <t xml:space="preserve">100/ALT</t>
  </si>
  <si>
    <t xml:space="preserve"> CONSORZIO COMUNITÀ BRIANZA</t>
  </si>
  <si>
    <t xml:space="preserve">171 PA</t>
  </si>
  <si>
    <t xml:space="preserve">215 PA</t>
  </si>
  <si>
    <t xml:space="preserve">250 PA</t>
  </si>
  <si>
    <t xml:space="preserve"> Consorzio Desio Brianza ASC</t>
  </si>
  <si>
    <t xml:space="preserve">196</t>
  </si>
  <si>
    <t xml:space="preserve"> CREMASCOLI MARCO</t>
  </si>
  <si>
    <t xml:space="preserve">408</t>
  </si>
  <si>
    <t xml:space="preserve">452</t>
  </si>
  <si>
    <t xml:space="preserve"> DAY RISTOSERVICE SPA</t>
  </si>
  <si>
    <t xml:space="preserve">V0-92615</t>
  </si>
  <si>
    <t xml:space="preserve">V0-109049</t>
  </si>
  <si>
    <t xml:space="preserve">V0-125109</t>
  </si>
  <si>
    <t xml:space="preserve">V0-141886</t>
  </si>
  <si>
    <t xml:space="preserve"> DELTA INFORMATICA SRL</t>
  </si>
  <si>
    <t xml:space="preserve">IT  000331</t>
  </si>
  <si>
    <t xml:space="preserve"> FONDAZIONE TUENDELEE ONLUS</t>
  </si>
  <si>
    <t xml:space="preserve">55</t>
  </si>
  <si>
    <t xml:space="preserve">56</t>
  </si>
  <si>
    <t xml:space="preserve">70</t>
  </si>
  <si>
    <t xml:space="preserve">72</t>
  </si>
  <si>
    <t xml:space="preserve">85</t>
  </si>
  <si>
    <t xml:space="preserve"> FUORICLASSE SOC. COOP. SOC. ONLUS</t>
  </si>
  <si>
    <t xml:space="preserve">01/000283</t>
  </si>
  <si>
    <t xml:space="preserve">01/000289</t>
  </si>
  <si>
    <t xml:space="preserve">01/000377</t>
  </si>
  <si>
    <t xml:space="preserve"> GHENOS COOPERATIVA SOCIALE A R.L.</t>
  </si>
  <si>
    <t xml:space="preserve">91</t>
  </si>
  <si>
    <t xml:space="preserve">100</t>
  </si>
  <si>
    <t xml:space="preserve"> GI GROUP SPA</t>
  </si>
  <si>
    <t xml:space="preserve">1000601685</t>
  </si>
  <si>
    <t xml:space="preserve"> HAPPY SOCIETA' COOPERATIVA SOCIALE ONLUS</t>
  </si>
  <si>
    <t xml:space="preserve">01/000105</t>
  </si>
  <si>
    <t xml:space="preserve">01/000095</t>
  </si>
  <si>
    <t xml:space="preserve">01/000115</t>
  </si>
  <si>
    <t xml:space="preserve">01/000152</t>
  </si>
  <si>
    <t xml:space="preserve">01/000155</t>
  </si>
  <si>
    <t xml:space="preserve">01/000158</t>
  </si>
  <si>
    <t xml:space="preserve">01/000184</t>
  </si>
  <si>
    <t xml:space="preserve">01/000191</t>
  </si>
  <si>
    <t xml:space="preserve">01/000196</t>
  </si>
  <si>
    <t xml:space="preserve"> INPS di MILANO EST</t>
  </si>
  <si>
    <t xml:space="preserve">861-490500-2024-FT</t>
  </si>
  <si>
    <t xml:space="preserve"> INTESA SANPAOLO S.P.A.</t>
  </si>
  <si>
    <t xml:space="preserve">01S620242181006185</t>
  </si>
  <si>
    <t xml:space="preserve"> KUWAIT PETROLEUM ITALIA SPA</t>
  </si>
  <si>
    <t xml:space="preserve">PJ08444649</t>
  </si>
  <si>
    <t xml:space="preserve">PJ08666086</t>
  </si>
  <si>
    <t xml:space="preserve"> KYOCERA DOCUMENT SOLUTION ITALIA SPA</t>
  </si>
  <si>
    <t xml:space="preserve">1010910096</t>
  </si>
  <si>
    <t xml:space="preserve"> LA CAREZZA SOCIETA' COOPERATIVA SOCIALE</t>
  </si>
  <si>
    <t xml:space="preserve">000582</t>
  </si>
  <si>
    <t xml:space="preserve">000583</t>
  </si>
  <si>
    <t xml:space="preserve"> LA CASA DAVANTI AL SOLE SOCIET A COOPERATIVA SOCIALE A R.L.</t>
  </si>
  <si>
    <t xml:space="preserve">168E</t>
  </si>
  <si>
    <t xml:space="preserve">211E</t>
  </si>
  <si>
    <t xml:space="preserve"> LA NUOVA VITA SOCIETA COOPERATIVA SOCIALE ARL</t>
  </si>
  <si>
    <t xml:space="preserve">FPR 2/24</t>
  </si>
  <si>
    <t xml:space="preserve"> LA STRADA SOC. COOPERATIVA SOCIALE</t>
  </si>
  <si>
    <t xml:space="preserve">363</t>
  </si>
  <si>
    <t xml:space="preserve"> Land s.r.l.</t>
  </si>
  <si>
    <t xml:space="preserve">A692</t>
  </si>
  <si>
    <t xml:space="preserve"> LEASYS SPA A SOCIO UNICO</t>
  </si>
  <si>
    <t xml:space="preserve">0000202410692897</t>
  </si>
  <si>
    <t xml:space="preserve">0000202410815639</t>
  </si>
  <si>
    <t xml:space="preserve"> LENTINI ROSALBA</t>
  </si>
  <si>
    <t xml:space="preserve">16/001</t>
  </si>
  <si>
    <t xml:space="preserve"> LIBERA COMPAGNIA DI ARTI E MESTIERI SOCIALI COOP. A R.L.</t>
  </si>
  <si>
    <t xml:space="preserve">791 /PA</t>
  </si>
  <si>
    <t xml:space="preserve">792 /PA</t>
  </si>
  <si>
    <t xml:space="preserve">793 /PA</t>
  </si>
  <si>
    <t xml:space="preserve">961 /PA</t>
  </si>
  <si>
    <t xml:space="preserve">962 /PA</t>
  </si>
  <si>
    <t xml:space="preserve">963 /PA</t>
  </si>
  <si>
    <t xml:space="preserve">964 /PA</t>
  </si>
  <si>
    <t xml:space="preserve">966 /PA</t>
  </si>
  <si>
    <t xml:space="preserve">969 /PA</t>
  </si>
  <si>
    <t xml:space="preserve">1089 /PA</t>
  </si>
  <si>
    <t xml:space="preserve"> MBODJ PAPA ABDOULAYE</t>
  </si>
  <si>
    <t xml:space="preserve">104E/2024</t>
  </si>
  <si>
    <t xml:space="preserve"> NH SERVICE di Antelmi Alessio</t>
  </si>
  <si>
    <t xml:space="preserve">211</t>
  </si>
  <si>
    <t xml:space="preserve">266</t>
  </si>
  <si>
    <t xml:space="preserve"> PITTAU ALESSANDRO GIANCARLO</t>
  </si>
  <si>
    <t xml:space="preserve">8/001</t>
  </si>
  <si>
    <t xml:space="preserve">11/001</t>
  </si>
  <si>
    <t xml:space="preserve"> RAMELLA ANTONIO</t>
  </si>
  <si>
    <t xml:space="preserve">17</t>
  </si>
  <si>
    <t xml:space="preserve">20</t>
  </si>
  <si>
    <t xml:space="preserve"> Rino Grafica e Stampa S.r.l. a socio unico</t>
  </si>
  <si>
    <t xml:space="preserve">399-24</t>
  </si>
  <si>
    <t xml:space="preserve">512-24</t>
  </si>
  <si>
    <t xml:space="preserve"> SI.EL.CO. S.R.L.</t>
  </si>
  <si>
    <t xml:space="preserve">6843</t>
  </si>
  <si>
    <t xml:space="preserve">578/07</t>
  </si>
  <si>
    <t xml:space="preserve"> SICURNOVA CONSULTING Srls</t>
  </si>
  <si>
    <t xml:space="preserve">185/E</t>
  </si>
  <si>
    <t xml:space="preserve"> Soc Coop Soc Buona Giornata</t>
  </si>
  <si>
    <t xml:space="preserve">FPR 28/24</t>
  </si>
  <si>
    <t xml:space="preserve">FPR 33/24</t>
  </si>
  <si>
    <t xml:space="preserve">FPR 38/24</t>
  </si>
  <si>
    <t xml:space="preserve"> SOCIETA' CONSORTILE VENTI COOPERATIVA SOCIALE A R.L.</t>
  </si>
  <si>
    <t xml:space="preserve">3/PA</t>
  </si>
  <si>
    <t xml:space="preserve">6/PA</t>
  </si>
  <si>
    <t xml:space="preserve">13/PA</t>
  </si>
  <si>
    <t xml:space="preserve">17/PA</t>
  </si>
  <si>
    <t xml:space="preserve">22/PA</t>
  </si>
  <si>
    <t xml:space="preserve"> SOCIOSFERA ONLUS SOCIETA' COOPERATIVA SOCIALE</t>
  </si>
  <si>
    <t xml:space="preserve">2922/PR/2024</t>
  </si>
  <si>
    <t xml:space="preserve">2924/PR/2024</t>
  </si>
  <si>
    <t xml:space="preserve">2925/PR/2024</t>
  </si>
  <si>
    <t xml:space="preserve">2926/PR/2024</t>
  </si>
  <si>
    <t xml:space="preserve">2923/PR/2024</t>
  </si>
  <si>
    <t xml:space="preserve">3008/PR/2024</t>
  </si>
  <si>
    <t xml:space="preserve"> SODEXO ITALIA S.P.A.</t>
  </si>
  <si>
    <t xml:space="preserve">7400022665</t>
  </si>
  <si>
    <t xml:space="preserve">7400022666</t>
  </si>
  <si>
    <t xml:space="preserve">7400027918</t>
  </si>
  <si>
    <t xml:space="preserve">7400028059</t>
  </si>
  <si>
    <t xml:space="preserve">7400033219</t>
  </si>
  <si>
    <t xml:space="preserve">7400033220</t>
  </si>
  <si>
    <t xml:space="preserve"> Sottile Nicoletta</t>
  </si>
  <si>
    <t xml:space="preserve">6/E-2024</t>
  </si>
  <si>
    <t xml:space="preserve">7/E-2024</t>
  </si>
  <si>
    <t xml:space="preserve">8/E-2024</t>
  </si>
  <si>
    <t xml:space="preserve"> SYMPLOKE' - SOCIETA' COOPERATIVA SOCIALE</t>
  </si>
  <si>
    <t xml:space="preserve">15</t>
  </si>
  <si>
    <t xml:space="preserve">31</t>
  </si>
  <si>
    <t xml:space="preserve"> TIM SPA</t>
  </si>
  <si>
    <t xml:space="preserve">7X02658017</t>
  </si>
  <si>
    <t xml:space="preserve">7X03663710</t>
  </si>
  <si>
    <t xml:space="preserve"> VILLAGGIO DEL FANCIULLO DI MOROSOLO SOCIETA' COOP. SOCIA</t>
  </si>
  <si>
    <t xml:space="preserve">118/PA</t>
  </si>
  <si>
    <t xml:space="preserve"> VODAFONE ITALIA SPA</t>
  </si>
  <si>
    <t xml:space="preserve">AQ06448075</t>
  </si>
  <si>
    <t xml:space="preserve">AQ08026021</t>
  </si>
  <si>
    <t xml:space="preserve">Totale importo**</t>
  </si>
  <si>
    <t xml:space="preserve">*media giorni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</si>
</sst>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[$€-410]\ #,##0.00;[RED]\-[$€-410]\ #,##0.00"/>
    <numFmt numFmtId="167" formatCode="0.0000"/>
    <numFmt numFmtId="168" formatCode="@"/>
    <numFmt numFmtId="169" formatCode="0"/>
    <numFmt numFmtId="170" formatCode="dd/mm/yyyy"/>
    <numFmt numFmtId="171" formatCode="0.00"/>
    <numFmt numFmtId="172" formatCode="[$€-410]\ #,##0.000;[RED]\-[$€-410]\ #,##0.000"/>
  </numFmts>
  <fonts count="6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b val="true"/>
      <sz val="1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72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F100" colorId="64" zoomScale="100" zoomScaleNormal="100" zoomScalePageLayoutView="100" workbookViewId="0">
      <selection pane="topLeft" activeCell="L2" activeCellId="0" sqref="L2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61.42"/>
    <col collapsed="false" customWidth="true" hidden="false" outlineLevel="0" max="2" min="2" style="1" width="10.63"/>
    <col collapsed="false" customWidth="true" hidden="false" outlineLevel="0" max="3" min="3" style="1" width="22.28"/>
    <col collapsed="false" customWidth="true" hidden="false" outlineLevel="0" max="4" min="4" style="1" width="25.7"/>
    <col collapsed="false" customWidth="true" hidden="false" outlineLevel="0" max="5" min="5" style="1" width="22.71"/>
    <col collapsed="false" customWidth="true" hidden="false" outlineLevel="0" max="6" min="6" style="1" width="16"/>
    <col collapsed="false" customWidth="true" hidden="false" outlineLevel="0" max="7" min="7" style="2" width="19.14"/>
    <col collapsed="false" customWidth="true" hidden="false" outlineLevel="0" max="8" min="8" style="3" width="22"/>
    <col collapsed="false" customWidth="true" hidden="false" outlineLevel="0" max="9" min="9" style="1" width="29.14"/>
    <col collapsed="false" customWidth="true" hidden="false" outlineLevel="0" max="10" min="10" style="1" width="17.7"/>
    <col collapsed="false" customWidth="true" hidden="false" outlineLevel="0" max="11" min="11" style="1" width="25.21"/>
    <col collapsed="false" customWidth="true" hidden="false" outlineLevel="0" max="12" min="12" style="1" width="17"/>
    <col collapsed="false" customWidth="true" hidden="false" outlineLevel="0" max="16384" min="16375" style="1" width="11.74"/>
  </cols>
  <sheetData>
    <row r="1" customFormat="false" ht="12.7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4" t="s">
        <v>8</v>
      </c>
      <c r="J1" s="4" t="s">
        <v>9</v>
      </c>
      <c r="K1" s="7" t="s">
        <v>10</v>
      </c>
      <c r="L1" s="8" t="s">
        <v>11</v>
      </c>
    </row>
    <row r="2" customFormat="false" ht="12.75" hidden="false" customHeight="false" outlineLevel="0" collapsed="false">
      <c r="A2" s="9" t="s">
        <v>12</v>
      </c>
      <c r="B2" s="10" t="n">
        <v>79283</v>
      </c>
      <c r="C2" s="9" t="s">
        <v>13</v>
      </c>
      <c r="D2" s="9" t="s">
        <v>14</v>
      </c>
      <c r="E2" s="11" t="n">
        <v>45443</v>
      </c>
      <c r="F2" s="11" t="n">
        <v>45443</v>
      </c>
      <c r="G2" s="12" t="n">
        <v>2961.94</v>
      </c>
      <c r="H2" s="13" t="n">
        <v>2961.94</v>
      </c>
      <c r="I2" s="14" t="n">
        <v>0</v>
      </c>
      <c r="J2" s="11" t="n">
        <v>45477</v>
      </c>
      <c r="K2" s="1" t="n">
        <f aca="false">_xlfn.DAYS(J2,F2)-30</f>
        <v>4</v>
      </c>
      <c r="L2" s="15" t="n">
        <f aca="false">K2*H2/H$132</f>
        <v>0.0170721632537643</v>
      </c>
    </row>
    <row r="3" customFormat="false" ht="12.75" hidden="false" customHeight="false" outlineLevel="0" collapsed="false">
      <c r="A3" s="9" t="s">
        <v>12</v>
      </c>
      <c r="B3" s="10" t="n">
        <v>79283</v>
      </c>
      <c r="C3" s="9" t="s">
        <v>13</v>
      </c>
      <c r="D3" s="9" t="s">
        <v>15</v>
      </c>
      <c r="E3" s="11" t="n">
        <v>45473</v>
      </c>
      <c r="F3" s="11" t="n">
        <v>45473</v>
      </c>
      <c r="G3" s="12" t="n">
        <v>3230.84</v>
      </c>
      <c r="H3" s="13" t="n">
        <v>3230.84</v>
      </c>
      <c r="I3" s="14" t="n">
        <v>0</v>
      </c>
      <c r="J3" s="11" t="n">
        <v>45553</v>
      </c>
      <c r="K3" s="1" t="n">
        <f aca="false">_xlfn.DAYS(J3,F3)-30</f>
        <v>50</v>
      </c>
      <c r="L3" s="15" t="n">
        <f aca="false">K3*H3/H$132</f>
        <v>0.232775764898985</v>
      </c>
    </row>
    <row r="4" customFormat="false" ht="12.75" hidden="false" customHeight="false" outlineLevel="0" collapsed="false">
      <c r="A4" s="9" t="s">
        <v>12</v>
      </c>
      <c r="B4" s="10" t="n">
        <v>79283</v>
      </c>
      <c r="C4" s="9" t="s">
        <v>13</v>
      </c>
      <c r="D4" s="9" t="s">
        <v>16</v>
      </c>
      <c r="E4" s="11" t="n">
        <v>45504</v>
      </c>
      <c r="F4" s="11" t="n">
        <v>45504</v>
      </c>
      <c r="G4" s="12" t="n">
        <v>2790.87</v>
      </c>
      <c r="H4" s="13" t="n">
        <v>2790.87</v>
      </c>
      <c r="I4" s="14" t="n">
        <v>0</v>
      </c>
      <c r="J4" s="11" t="n">
        <v>45553</v>
      </c>
      <c r="K4" s="1" t="n">
        <f aca="false">_xlfn.DAYS(J4,F4)-30</f>
        <v>19</v>
      </c>
      <c r="L4" s="15" t="n">
        <f aca="false">K4*H4/H$132</f>
        <v>0.0764091758223184</v>
      </c>
    </row>
    <row r="5" customFormat="false" ht="12.75" hidden="false" customHeight="false" outlineLevel="0" collapsed="false">
      <c r="A5" s="9" t="s">
        <v>17</v>
      </c>
      <c r="B5" s="10" t="n">
        <v>79303</v>
      </c>
      <c r="C5" s="9" t="s">
        <v>13</v>
      </c>
      <c r="D5" s="9" t="s">
        <v>18</v>
      </c>
      <c r="E5" s="11" t="n">
        <v>45260</v>
      </c>
      <c r="F5" s="11" t="n">
        <v>45260</v>
      </c>
      <c r="G5" s="12" t="n">
        <v>344</v>
      </c>
      <c r="H5" s="13" t="n">
        <v>344</v>
      </c>
      <c r="I5" s="14" t="n">
        <v>0</v>
      </c>
      <c r="J5" s="11" t="n">
        <v>45485</v>
      </c>
      <c r="K5" s="1" t="n">
        <f aca="false">_xlfn.DAYS(J5,F5)-30</f>
        <v>195</v>
      </c>
      <c r="L5" s="15" t="n">
        <f aca="false">K5*H5/H$132</f>
        <v>0.0966596817510239</v>
      </c>
    </row>
    <row r="6" customFormat="false" ht="12.75" hidden="false" customHeight="false" outlineLevel="0" collapsed="false">
      <c r="A6" s="9" t="s">
        <v>17</v>
      </c>
      <c r="B6" s="10" t="n">
        <v>79303</v>
      </c>
      <c r="C6" s="9" t="s">
        <v>13</v>
      </c>
      <c r="D6" s="9" t="s">
        <v>19</v>
      </c>
      <c r="E6" s="11" t="n">
        <v>45291</v>
      </c>
      <c r="F6" s="11" t="n">
        <v>45291</v>
      </c>
      <c r="G6" s="12" t="n">
        <v>344</v>
      </c>
      <c r="H6" s="13" t="n">
        <v>344</v>
      </c>
      <c r="I6" s="14" t="n">
        <v>0</v>
      </c>
      <c r="J6" s="11" t="n">
        <v>45477</v>
      </c>
      <c r="K6" s="1" t="n">
        <f aca="false">_xlfn.DAYS(J6,F6)-30</f>
        <v>156</v>
      </c>
      <c r="L6" s="15" t="n">
        <f aca="false">K6*H6/H$132</f>
        <v>0.0773277454008191</v>
      </c>
    </row>
    <row r="7" customFormat="false" ht="12.75" hidden="false" customHeight="false" outlineLevel="0" collapsed="false">
      <c r="A7" s="9" t="s">
        <v>17</v>
      </c>
      <c r="B7" s="10" t="n">
        <v>79303</v>
      </c>
      <c r="C7" s="9" t="s">
        <v>13</v>
      </c>
      <c r="D7" s="9" t="s">
        <v>20</v>
      </c>
      <c r="E7" s="11" t="n">
        <v>45488</v>
      </c>
      <c r="F7" s="11" t="n">
        <v>45488</v>
      </c>
      <c r="G7" s="12" t="n">
        <v>86</v>
      </c>
      <c r="H7" s="13" t="n">
        <v>86</v>
      </c>
      <c r="I7" s="14" t="n">
        <v>0</v>
      </c>
      <c r="J7" s="11" t="n">
        <v>45553</v>
      </c>
      <c r="K7" s="1" t="n">
        <f aca="false">_xlfn.DAYS(J7,F7)-30</f>
        <v>35</v>
      </c>
      <c r="L7" s="15" t="n">
        <f aca="false">K7*H7/H$132</f>
        <v>0.00433729341190492</v>
      </c>
    </row>
    <row r="8" customFormat="false" ht="12.75" hidden="false" customHeight="false" outlineLevel="0" collapsed="false">
      <c r="A8" s="9" t="s">
        <v>21</v>
      </c>
      <c r="B8" s="10" t="n">
        <v>79226</v>
      </c>
      <c r="C8" s="9" t="s">
        <v>13</v>
      </c>
      <c r="D8" s="9" t="s">
        <v>22</v>
      </c>
      <c r="E8" s="11" t="n">
        <v>45436</v>
      </c>
      <c r="F8" s="11" t="n">
        <v>45436</v>
      </c>
      <c r="G8" s="12" t="n">
        <v>19505.64</v>
      </c>
      <c r="H8" s="13" t="n">
        <v>19505.64</v>
      </c>
      <c r="I8" s="14" t="n">
        <v>0</v>
      </c>
      <c r="J8" s="11" t="n">
        <v>45477</v>
      </c>
      <c r="K8" s="1" t="n">
        <f aca="false">_xlfn.DAYS(J8,F8)-30</f>
        <v>11</v>
      </c>
      <c r="L8" s="15" t="n">
        <f aca="false">K8*H8/H$132</f>
        <v>0.309175588882684</v>
      </c>
    </row>
    <row r="9" customFormat="false" ht="12.75" hidden="false" customHeight="false" outlineLevel="0" collapsed="false">
      <c r="A9" s="9" t="s">
        <v>23</v>
      </c>
      <c r="B9" s="10" t="n">
        <v>79164</v>
      </c>
      <c r="C9" s="9" t="s">
        <v>13</v>
      </c>
      <c r="D9" s="9" t="s">
        <v>24</v>
      </c>
      <c r="E9" s="11" t="n">
        <v>45443</v>
      </c>
      <c r="F9" s="11" t="n">
        <v>45443</v>
      </c>
      <c r="G9" s="12" t="n">
        <v>9.38</v>
      </c>
      <c r="H9" s="13" t="n">
        <v>9.38</v>
      </c>
      <c r="I9" s="14" t="n">
        <v>0</v>
      </c>
      <c r="J9" s="11" t="n">
        <v>45477</v>
      </c>
      <c r="K9" s="1" t="n">
        <f aca="false">_xlfn.DAYS(J9,F9)-30</f>
        <v>4</v>
      </c>
      <c r="L9" s="15" t="n">
        <f aca="false">K9*H9/H$132</f>
        <v>5.4064866715838E-005</v>
      </c>
    </row>
    <row r="10" customFormat="false" ht="12.75" hidden="false" customHeight="false" outlineLevel="0" collapsed="false">
      <c r="A10" s="9" t="s">
        <v>23</v>
      </c>
      <c r="B10" s="10" t="n">
        <v>79164</v>
      </c>
      <c r="C10" s="9" t="s">
        <v>13</v>
      </c>
      <c r="D10" s="9" t="s">
        <v>25</v>
      </c>
      <c r="E10" s="11" t="n">
        <v>45473</v>
      </c>
      <c r="F10" s="11" t="n">
        <v>45473</v>
      </c>
      <c r="G10" s="12" t="n">
        <v>9.38</v>
      </c>
      <c r="H10" s="13" t="n">
        <v>9.38</v>
      </c>
      <c r="I10" s="14" t="n">
        <v>0</v>
      </c>
      <c r="J10" s="11" t="n">
        <v>45553</v>
      </c>
      <c r="K10" s="1" t="n">
        <f aca="false">_xlfn.DAYS(J10,F10)-30</f>
        <v>50</v>
      </c>
      <c r="L10" s="15" t="n">
        <f aca="false">K10*H10/H$132</f>
        <v>0.000675810833947975</v>
      </c>
    </row>
    <row r="11" customFormat="false" ht="12.75" hidden="false" customHeight="false" outlineLevel="0" collapsed="false">
      <c r="A11" s="9" t="s">
        <v>26</v>
      </c>
      <c r="B11" s="10" t="n">
        <v>79322</v>
      </c>
      <c r="C11" s="9" t="s">
        <v>13</v>
      </c>
      <c r="D11" s="9" t="s">
        <v>27</v>
      </c>
      <c r="E11" s="11" t="n">
        <v>45453</v>
      </c>
      <c r="F11" s="11" t="n">
        <v>45453</v>
      </c>
      <c r="G11" s="12" t="n">
        <v>3565</v>
      </c>
      <c r="H11" s="13" t="n">
        <v>3565</v>
      </c>
      <c r="I11" s="14" t="n">
        <v>0</v>
      </c>
      <c r="J11" s="11" t="n">
        <v>45531</v>
      </c>
      <c r="K11" s="1" t="n">
        <f aca="false">_xlfn.DAYS(J11,F11)-30</f>
        <v>48</v>
      </c>
      <c r="L11" s="15" t="n">
        <f aca="false">K11*H11/H$132</f>
        <v>0.246577291908694</v>
      </c>
    </row>
    <row r="12" customFormat="false" ht="12.75" hidden="false" customHeight="false" outlineLevel="0" collapsed="false">
      <c r="A12" s="9" t="s">
        <v>26</v>
      </c>
      <c r="B12" s="10" t="n">
        <v>79322</v>
      </c>
      <c r="C12" s="9" t="s">
        <v>13</v>
      </c>
      <c r="D12" s="9" t="s">
        <v>28</v>
      </c>
      <c r="E12" s="11" t="n">
        <v>45474</v>
      </c>
      <c r="F12" s="11" t="n">
        <v>45474</v>
      </c>
      <c r="G12" s="12" t="n">
        <v>3450</v>
      </c>
      <c r="H12" s="13" t="n">
        <v>3450</v>
      </c>
      <c r="I12" s="14" t="n">
        <v>0</v>
      </c>
      <c r="J12" s="11" t="n">
        <v>45531</v>
      </c>
      <c r="K12" s="1" t="n">
        <f aca="false">_xlfn.DAYS(J12,F12)-30</f>
        <v>27</v>
      </c>
      <c r="L12" s="15" t="n">
        <f aca="false">K12*H12/H$132</f>
        <v>0.134225541966426</v>
      </c>
    </row>
    <row r="13" customFormat="false" ht="12.75" hidden="false" customHeight="false" outlineLevel="0" collapsed="false">
      <c r="A13" s="9" t="s">
        <v>29</v>
      </c>
      <c r="B13" s="10" t="n">
        <v>79330</v>
      </c>
      <c r="C13" s="9" t="s">
        <v>13</v>
      </c>
      <c r="D13" s="9" t="s">
        <v>30</v>
      </c>
      <c r="E13" s="11" t="n">
        <v>45485</v>
      </c>
      <c r="F13" s="11" t="n">
        <v>45485</v>
      </c>
      <c r="G13" s="12" t="n">
        <v>1760</v>
      </c>
      <c r="H13" s="13" t="n">
        <v>1760</v>
      </c>
      <c r="I13" s="14" t="n">
        <v>0</v>
      </c>
      <c r="J13" s="11" t="n">
        <v>45531</v>
      </c>
      <c r="K13" s="1" t="n">
        <f aca="false">_xlfn.DAYS(J13,F13)-30</f>
        <v>16</v>
      </c>
      <c r="L13" s="15" t="n">
        <f aca="false">K13*H13/H$132</f>
        <v>0.0405774692622068</v>
      </c>
    </row>
    <row r="14" customFormat="false" ht="12.75" hidden="false" customHeight="false" outlineLevel="0" collapsed="false">
      <c r="A14" s="9" t="s">
        <v>31</v>
      </c>
      <c r="B14" s="10" t="n">
        <v>79341</v>
      </c>
      <c r="C14" s="9" t="s">
        <v>32</v>
      </c>
      <c r="D14" s="9" t="s">
        <v>33</v>
      </c>
      <c r="E14" s="11" t="n">
        <v>45513</v>
      </c>
      <c r="F14" s="11" t="n">
        <v>45513</v>
      </c>
      <c r="G14" s="12" t="n">
        <v>4650</v>
      </c>
      <c r="H14" s="13" t="n">
        <v>4650</v>
      </c>
      <c r="I14" s="14" t="n">
        <v>0</v>
      </c>
      <c r="J14" s="11" t="n">
        <v>45553</v>
      </c>
      <c r="K14" s="1" t="n">
        <f aca="false">_xlfn.DAYS(J14,F14)-30</f>
        <v>10</v>
      </c>
      <c r="L14" s="15" t="n">
        <f aca="false">K14*H14/H$132</f>
        <v>0.0670046988882321</v>
      </c>
    </row>
    <row r="15" customFormat="false" ht="12.75" hidden="false" customHeight="false" outlineLevel="0" collapsed="false">
      <c r="A15" s="9" t="s">
        <v>34</v>
      </c>
      <c r="B15" s="10" t="n">
        <v>79262</v>
      </c>
      <c r="C15" s="9" t="s">
        <v>32</v>
      </c>
      <c r="D15" s="9" t="s">
        <v>35</v>
      </c>
      <c r="E15" s="11" t="n">
        <v>45441</v>
      </c>
      <c r="F15" s="11" t="n">
        <v>45441</v>
      </c>
      <c r="G15" s="12" t="n">
        <v>400</v>
      </c>
      <c r="H15" s="13" t="n">
        <v>400</v>
      </c>
      <c r="I15" s="14" t="n">
        <v>0</v>
      </c>
      <c r="J15" s="11" t="n">
        <v>45485</v>
      </c>
      <c r="K15" s="1" t="n">
        <f aca="false">_xlfn.DAYS(J15,F15)-30</f>
        <v>14</v>
      </c>
      <c r="L15" s="15" t="n">
        <f aca="false">K15*H15/H$132</f>
        <v>0.00806938309191612</v>
      </c>
    </row>
    <row r="16" customFormat="false" ht="12.75" hidden="false" customHeight="false" outlineLevel="0" collapsed="false">
      <c r="A16" s="9" t="s">
        <v>34</v>
      </c>
      <c r="B16" s="10" t="n">
        <v>79262</v>
      </c>
      <c r="C16" s="9" t="s">
        <v>32</v>
      </c>
      <c r="D16" s="9" t="s">
        <v>36</v>
      </c>
      <c r="E16" s="11" t="n">
        <v>45469</v>
      </c>
      <c r="F16" s="11" t="n">
        <v>45469</v>
      </c>
      <c r="G16" s="12" t="n">
        <v>400</v>
      </c>
      <c r="H16" s="13" t="n">
        <v>400</v>
      </c>
      <c r="I16" s="14" t="n">
        <v>0</v>
      </c>
      <c r="J16" s="11" t="n">
        <v>45531</v>
      </c>
      <c r="K16" s="1" t="n">
        <f aca="false">_xlfn.DAYS(J16,F16)-30</f>
        <v>32</v>
      </c>
      <c r="L16" s="15" t="n">
        <f aca="false">K16*H16/H$132</f>
        <v>0.018444304210094</v>
      </c>
    </row>
    <row r="17" customFormat="false" ht="12.75" hidden="false" customHeight="false" outlineLevel="0" collapsed="false">
      <c r="A17" s="9" t="s">
        <v>34</v>
      </c>
      <c r="B17" s="10" t="n">
        <v>79262</v>
      </c>
      <c r="C17" s="9" t="s">
        <v>32</v>
      </c>
      <c r="D17" s="9" t="s">
        <v>37</v>
      </c>
      <c r="E17" s="11" t="n">
        <v>45502</v>
      </c>
      <c r="F17" s="11" t="n">
        <v>45502</v>
      </c>
      <c r="G17" s="12" t="n">
        <v>400</v>
      </c>
      <c r="H17" s="13" t="n">
        <v>400</v>
      </c>
      <c r="I17" s="14" t="n">
        <v>0</v>
      </c>
      <c r="J17" s="11" t="n">
        <v>45553</v>
      </c>
      <c r="K17" s="1" t="n">
        <f aca="false">_xlfn.DAYS(J17,F17)-30</f>
        <v>21</v>
      </c>
      <c r="L17" s="15" t="n">
        <f aca="false">K17*H17/H$132</f>
        <v>0.0121040746378742</v>
      </c>
    </row>
    <row r="18" customFormat="false" ht="12.75" hidden="false" customHeight="false" outlineLevel="0" collapsed="false">
      <c r="A18" s="9" t="s">
        <v>38</v>
      </c>
      <c r="B18" s="10" t="n">
        <v>79263</v>
      </c>
      <c r="C18" s="9" t="s">
        <v>13</v>
      </c>
      <c r="D18" s="9" t="s">
        <v>39</v>
      </c>
      <c r="E18" s="11" t="n">
        <v>45442</v>
      </c>
      <c r="F18" s="11" t="n">
        <v>45442</v>
      </c>
      <c r="G18" s="12" t="n">
        <v>1275.53</v>
      </c>
      <c r="H18" s="13" t="n">
        <v>1275.53</v>
      </c>
      <c r="I18" s="14" t="n">
        <v>0</v>
      </c>
      <c r="J18" s="11" t="n">
        <v>45485</v>
      </c>
      <c r="K18" s="1" t="n">
        <f aca="false">_xlfn.DAYS(J18,F18)-30</f>
        <v>13</v>
      </c>
      <c r="L18" s="15" t="n">
        <f aca="false">K18*H18/H$132</f>
        <v>0.0238938612139309</v>
      </c>
    </row>
    <row r="19" customFormat="false" ht="12.75" hidden="false" customHeight="false" outlineLevel="0" collapsed="false">
      <c r="A19" s="9" t="s">
        <v>38</v>
      </c>
      <c r="B19" s="10" t="n">
        <v>79263</v>
      </c>
      <c r="C19" s="9" t="s">
        <v>13</v>
      </c>
      <c r="D19" s="9" t="s">
        <v>40</v>
      </c>
      <c r="E19" s="11" t="n">
        <v>45469</v>
      </c>
      <c r="F19" s="11" t="n">
        <v>45469</v>
      </c>
      <c r="G19" s="12" t="n">
        <v>1470.45</v>
      </c>
      <c r="H19" s="13" t="n">
        <v>1470.45</v>
      </c>
      <c r="I19" s="14" t="n">
        <v>0</v>
      </c>
      <c r="J19" s="11" t="n">
        <v>45485</v>
      </c>
      <c r="K19" s="1" t="n">
        <f aca="false">_xlfn.DAYS(J19,F19)-30</f>
        <v>-14</v>
      </c>
      <c r="L19" s="15" t="n">
        <f aca="false">K19*H19/H$132</f>
        <v>-0.0296640609187702</v>
      </c>
    </row>
    <row r="20" customFormat="false" ht="12.75" hidden="false" customHeight="false" outlineLevel="0" collapsed="false">
      <c r="A20" s="9" t="s">
        <v>38</v>
      </c>
      <c r="B20" s="10" t="n">
        <v>79263</v>
      </c>
      <c r="C20" s="9" t="s">
        <v>13</v>
      </c>
      <c r="D20" s="9" t="s">
        <v>41</v>
      </c>
      <c r="E20" s="11" t="n">
        <v>45504</v>
      </c>
      <c r="F20" s="11" t="n">
        <v>45504</v>
      </c>
      <c r="G20" s="12" t="n">
        <v>1353.5</v>
      </c>
      <c r="H20" s="13" t="n">
        <v>1353.5</v>
      </c>
      <c r="I20" s="14" t="n">
        <v>0</v>
      </c>
      <c r="J20" s="11" t="n">
        <v>45548</v>
      </c>
      <c r="K20" s="1" t="n">
        <f aca="false">_xlfn.DAYS(J20,F20)-30</f>
        <v>14</v>
      </c>
      <c r="L20" s="15" t="n">
        <f aca="false">K20*H20/H$132</f>
        <v>0.0273047750372712</v>
      </c>
    </row>
    <row r="21" customFormat="false" ht="12.75" hidden="false" customHeight="false" outlineLevel="0" collapsed="false">
      <c r="A21" s="9" t="s">
        <v>42</v>
      </c>
      <c r="B21" s="10" t="n">
        <v>79317</v>
      </c>
      <c r="C21" s="9" t="s">
        <v>13</v>
      </c>
      <c r="D21" s="9" t="s">
        <v>43</v>
      </c>
      <c r="E21" s="11" t="n">
        <v>45443</v>
      </c>
      <c r="F21" s="11" t="n">
        <v>45443</v>
      </c>
      <c r="G21" s="12" t="n">
        <v>1036.37</v>
      </c>
      <c r="H21" s="13" t="n">
        <v>1036.37</v>
      </c>
      <c r="I21" s="14" t="n">
        <v>0</v>
      </c>
      <c r="J21" s="11" t="n">
        <v>45485</v>
      </c>
      <c r="K21" s="1" t="n">
        <f aca="false">_xlfn.DAYS(J21,F21)-30</f>
        <v>12</v>
      </c>
      <c r="L21" s="15" t="n">
        <f aca="false">K21*H21/H$132</f>
        <v>0.0179204283320767</v>
      </c>
    </row>
    <row r="22" customFormat="false" ht="12.75" hidden="false" customHeight="false" outlineLevel="0" collapsed="false">
      <c r="A22" s="9" t="s">
        <v>42</v>
      </c>
      <c r="B22" s="10" t="n">
        <v>79317</v>
      </c>
      <c r="C22" s="9" t="s">
        <v>13</v>
      </c>
      <c r="D22" s="9" t="s">
        <v>44</v>
      </c>
      <c r="E22" s="11" t="n">
        <v>45443</v>
      </c>
      <c r="F22" s="11" t="n">
        <v>45443</v>
      </c>
      <c r="G22" s="12" t="n">
        <v>2677.28</v>
      </c>
      <c r="H22" s="13" t="n">
        <v>2677.28</v>
      </c>
      <c r="I22" s="14" t="n">
        <v>0</v>
      </c>
      <c r="J22" s="11" t="n">
        <v>45485</v>
      </c>
      <c r="K22" s="1" t="n">
        <f aca="false">_xlfn.DAYS(J22,F22)-30</f>
        <v>12</v>
      </c>
      <c r="L22" s="15" t="n">
        <f aca="false">K22*H22/H$132</f>
        <v>0.0462942813521254</v>
      </c>
    </row>
    <row r="23" customFormat="false" ht="12.75" hidden="false" customHeight="false" outlineLevel="0" collapsed="false">
      <c r="A23" s="9" t="s">
        <v>42</v>
      </c>
      <c r="B23" s="10" t="n">
        <v>79317</v>
      </c>
      <c r="C23" s="9" t="s">
        <v>13</v>
      </c>
      <c r="D23" s="9" t="s">
        <v>45</v>
      </c>
      <c r="E23" s="11" t="n">
        <v>45456</v>
      </c>
      <c r="F23" s="11" t="n">
        <v>45456</v>
      </c>
      <c r="G23" s="12" t="n">
        <v>2759.09</v>
      </c>
      <c r="H23" s="13" t="n">
        <v>2759.09</v>
      </c>
      <c r="I23" s="14" t="n">
        <v>0</v>
      </c>
      <c r="J23" s="11" t="n">
        <v>45485</v>
      </c>
      <c r="K23" s="1" t="n">
        <f aca="false">_xlfn.DAYS(J23,F23)-30</f>
        <v>-1</v>
      </c>
      <c r="L23" s="15" t="n">
        <f aca="false">K23*H23/H$132</f>
        <v>-0.00397574182054908</v>
      </c>
    </row>
    <row r="24" customFormat="false" ht="12.75" hidden="false" customHeight="false" outlineLevel="0" collapsed="false">
      <c r="A24" s="9" t="s">
        <v>42</v>
      </c>
      <c r="B24" s="10" t="n">
        <v>79317</v>
      </c>
      <c r="C24" s="9" t="s">
        <v>13</v>
      </c>
      <c r="D24" s="9" t="s">
        <v>46</v>
      </c>
      <c r="E24" s="11" t="n">
        <v>45497</v>
      </c>
      <c r="F24" s="11" t="n">
        <v>45497</v>
      </c>
      <c r="G24" s="12" t="n">
        <v>8319.18</v>
      </c>
      <c r="H24" s="13" t="n">
        <v>8319.18</v>
      </c>
      <c r="I24" s="14" t="n">
        <v>0</v>
      </c>
      <c r="J24" s="11" t="n">
        <v>45531</v>
      </c>
      <c r="K24" s="1" t="n">
        <f aca="false">_xlfn.DAYS(J24,F24)-30</f>
        <v>4</v>
      </c>
      <c r="L24" s="15" t="n">
        <f aca="false">K24*H24/H$132</f>
        <v>0.0479504645932906</v>
      </c>
    </row>
    <row r="25" customFormat="false" ht="12.75" hidden="false" customHeight="false" outlineLevel="0" collapsed="false">
      <c r="A25" s="9" t="s">
        <v>47</v>
      </c>
      <c r="B25" s="10" t="n">
        <v>79315</v>
      </c>
      <c r="C25" s="9" t="s">
        <v>13</v>
      </c>
      <c r="D25" s="9" t="s">
        <v>48</v>
      </c>
      <c r="E25" s="11" t="n">
        <v>45426</v>
      </c>
      <c r="F25" s="11" t="n">
        <v>45426</v>
      </c>
      <c r="G25" s="12" t="n">
        <v>760</v>
      </c>
      <c r="H25" s="13" t="n">
        <v>760</v>
      </c>
      <c r="I25" s="14" t="n">
        <v>0</v>
      </c>
      <c r="J25" s="11" t="n">
        <v>45485</v>
      </c>
      <c r="K25" s="1" t="n">
        <f aca="false">_xlfn.DAYS(J25,F25)-30</f>
        <v>29</v>
      </c>
      <c r="L25" s="15" t="n">
        <f aca="false">K25*H25/H$132</f>
        <v>0.0317587863117556</v>
      </c>
    </row>
    <row r="26" customFormat="false" ht="12.75" hidden="false" customHeight="false" outlineLevel="0" collapsed="false">
      <c r="A26" s="9" t="s">
        <v>49</v>
      </c>
      <c r="B26" s="10" t="n">
        <v>79307</v>
      </c>
      <c r="C26" s="9" t="s">
        <v>13</v>
      </c>
      <c r="D26" s="9" t="s">
        <v>50</v>
      </c>
      <c r="E26" s="11" t="n">
        <v>45447</v>
      </c>
      <c r="F26" s="11" t="n">
        <v>45447</v>
      </c>
      <c r="G26" s="12" t="n">
        <v>1702</v>
      </c>
      <c r="H26" s="13" t="n">
        <v>1702</v>
      </c>
      <c r="I26" s="14" t="n">
        <v>0</v>
      </c>
      <c r="J26" s="11" t="n">
        <v>45477</v>
      </c>
      <c r="K26" s="1" t="n">
        <f aca="false">_xlfn.DAYS(J26,F26)-30</f>
        <v>0</v>
      </c>
      <c r="L26" s="15" t="n">
        <f aca="false">K26*H26/H$132</f>
        <v>0</v>
      </c>
    </row>
    <row r="27" customFormat="false" ht="12.75" hidden="false" customHeight="false" outlineLevel="0" collapsed="false">
      <c r="A27" s="9" t="s">
        <v>49</v>
      </c>
      <c r="B27" s="10" t="n">
        <v>79307</v>
      </c>
      <c r="C27" s="9" t="s">
        <v>13</v>
      </c>
      <c r="D27" s="9" t="s">
        <v>51</v>
      </c>
      <c r="E27" s="11" t="n">
        <v>45471</v>
      </c>
      <c r="F27" s="11" t="n">
        <v>45471</v>
      </c>
      <c r="G27" s="12" t="n">
        <v>1327</v>
      </c>
      <c r="H27" s="13" t="n">
        <v>1327</v>
      </c>
      <c r="I27" s="14" t="n">
        <v>0</v>
      </c>
      <c r="J27" s="11" t="n">
        <v>45506</v>
      </c>
      <c r="K27" s="1" t="n">
        <f aca="false">_xlfn.DAYS(J27,F27)-30</f>
        <v>5</v>
      </c>
      <c r="L27" s="15" t="n">
        <f aca="false">K27*H27/H$132</f>
        <v>0.00956077800265419</v>
      </c>
    </row>
    <row r="28" customFormat="false" ht="12.75" hidden="false" customHeight="false" outlineLevel="0" collapsed="false">
      <c r="A28" s="9" t="s">
        <v>49</v>
      </c>
      <c r="B28" s="10" t="n">
        <v>79307</v>
      </c>
      <c r="C28" s="9" t="s">
        <v>13</v>
      </c>
      <c r="D28" s="9" t="s">
        <v>52</v>
      </c>
      <c r="E28" s="11" t="n">
        <v>45503</v>
      </c>
      <c r="F28" s="11" t="n">
        <v>45503</v>
      </c>
      <c r="G28" s="12" t="n">
        <v>1227.02</v>
      </c>
      <c r="H28" s="13" t="n">
        <v>1227.02</v>
      </c>
      <c r="I28" s="14" t="n">
        <v>0</v>
      </c>
      <c r="J28" s="11" t="n">
        <v>45548</v>
      </c>
      <c r="K28" s="1" t="n">
        <f aca="false">_xlfn.DAYS(J28,F28)-30</f>
        <v>15</v>
      </c>
      <c r="L28" s="15" t="n">
        <f aca="false">K28*H28/H$132</f>
        <v>0.0265213243967221</v>
      </c>
    </row>
    <row r="29" customFormat="false" ht="12.75" hidden="false" customHeight="false" outlineLevel="0" collapsed="false">
      <c r="A29" s="9" t="s">
        <v>53</v>
      </c>
      <c r="B29" s="10" t="n">
        <v>79186</v>
      </c>
      <c r="C29" s="9" t="s">
        <v>13</v>
      </c>
      <c r="D29" s="9" t="s">
        <v>54</v>
      </c>
      <c r="E29" s="11" t="n">
        <v>45426</v>
      </c>
      <c r="F29" s="11" t="n">
        <v>45426</v>
      </c>
      <c r="G29" s="12" t="n">
        <v>363.49</v>
      </c>
      <c r="H29" s="13" t="n">
        <v>363.49</v>
      </c>
      <c r="I29" s="14" t="n">
        <v>0</v>
      </c>
      <c r="J29" s="11" t="n">
        <v>45485</v>
      </c>
      <c r="K29" s="1" t="n">
        <f aca="false">_xlfn.DAYS(J29,F29)-30</f>
        <v>29</v>
      </c>
      <c r="L29" s="15" t="n">
        <f aca="false">K29*H29/H$132</f>
        <v>0.0151894753111316</v>
      </c>
    </row>
    <row r="30" customFormat="false" ht="12.75" hidden="false" customHeight="false" outlineLevel="0" collapsed="false">
      <c r="A30" s="9" t="s">
        <v>53</v>
      </c>
      <c r="B30" s="10" t="n">
        <v>79186</v>
      </c>
      <c r="C30" s="9" t="s">
        <v>13</v>
      </c>
      <c r="D30" s="9" t="s">
        <v>55</v>
      </c>
      <c r="E30" s="11" t="n">
        <v>45426</v>
      </c>
      <c r="F30" s="11" t="n">
        <v>45426</v>
      </c>
      <c r="G30" s="12" t="n">
        <v>1817.5</v>
      </c>
      <c r="H30" s="13" t="n">
        <v>1817.5</v>
      </c>
      <c r="I30" s="14" t="n">
        <v>0</v>
      </c>
      <c r="J30" s="11" t="n">
        <v>45485</v>
      </c>
      <c r="K30" s="1" t="n">
        <f aca="false">_xlfn.DAYS(J30,F30)-30</f>
        <v>29</v>
      </c>
      <c r="L30" s="15" t="n">
        <f aca="false">K30*H30/H$132</f>
        <v>0.0759494659494945</v>
      </c>
    </row>
    <row r="31" customFormat="false" ht="12.75" hidden="false" customHeight="false" outlineLevel="0" collapsed="false">
      <c r="A31" s="9" t="s">
        <v>56</v>
      </c>
      <c r="B31" s="10" t="n">
        <v>79321</v>
      </c>
      <c r="C31" s="9" t="s">
        <v>13</v>
      </c>
      <c r="D31" s="9" t="s">
        <v>57</v>
      </c>
      <c r="E31" s="11" t="n">
        <v>45432</v>
      </c>
      <c r="F31" s="11" t="n">
        <v>45432</v>
      </c>
      <c r="G31" s="12" t="n">
        <v>369.68</v>
      </c>
      <c r="H31" s="13" t="n">
        <v>369.68</v>
      </c>
      <c r="I31" s="14" t="n">
        <v>0</v>
      </c>
      <c r="J31" s="11" t="n">
        <v>45485</v>
      </c>
      <c r="K31" s="1" t="n">
        <f aca="false">_xlfn.DAYS(J31,F31)-30</f>
        <v>23</v>
      </c>
      <c r="L31" s="15" t="n">
        <f aca="false">K31*H31/H$132</f>
        <v>0.0122519749022589</v>
      </c>
    </row>
    <row r="32" customFormat="false" ht="12.75" hidden="false" customHeight="false" outlineLevel="0" collapsed="false">
      <c r="A32" s="9" t="s">
        <v>56</v>
      </c>
      <c r="B32" s="10" t="n">
        <v>79321</v>
      </c>
      <c r="C32" s="9" t="s">
        <v>13</v>
      </c>
      <c r="D32" s="9" t="s">
        <v>58</v>
      </c>
      <c r="E32" s="11" t="n">
        <v>45455</v>
      </c>
      <c r="F32" s="11" t="n">
        <v>45455</v>
      </c>
      <c r="G32" s="12" t="n">
        <v>349.09</v>
      </c>
      <c r="H32" s="13" t="n">
        <v>349.09</v>
      </c>
      <c r="I32" s="14" t="n">
        <v>0</v>
      </c>
      <c r="J32" s="11" t="n">
        <v>45531</v>
      </c>
      <c r="K32" s="1" t="n">
        <f aca="false">_xlfn.DAYS(J32,F32)-30</f>
        <v>46</v>
      </c>
      <c r="L32" s="15" t="n">
        <f aca="false">K32*H32/H$132</f>
        <v>0.0231391577506468</v>
      </c>
    </row>
    <row r="33" customFormat="false" ht="12.75" hidden="false" customHeight="false" outlineLevel="0" collapsed="false">
      <c r="A33" s="9" t="s">
        <v>56</v>
      </c>
      <c r="B33" s="10" t="n">
        <v>79321</v>
      </c>
      <c r="C33" s="9" t="s">
        <v>13</v>
      </c>
      <c r="D33" s="9" t="s">
        <v>59</v>
      </c>
      <c r="E33" s="11" t="n">
        <v>45485</v>
      </c>
      <c r="F33" s="11" t="n">
        <v>45485</v>
      </c>
      <c r="G33" s="12" t="n">
        <v>358.52</v>
      </c>
      <c r="H33" s="13" t="n">
        <v>358.52</v>
      </c>
      <c r="I33" s="14" t="n">
        <v>0</v>
      </c>
      <c r="J33" s="11" t="n">
        <v>45531</v>
      </c>
      <c r="K33" s="1" t="n">
        <f aca="false">_xlfn.DAYS(J33,F33)-30</f>
        <v>16</v>
      </c>
      <c r="L33" s="15" t="n">
        <f aca="false">K33*H33/H$132</f>
        <v>0.00826581493175362</v>
      </c>
    </row>
    <row r="34" customFormat="false" ht="12.75" hidden="false" customHeight="false" outlineLevel="0" collapsed="false">
      <c r="A34" s="9" t="s">
        <v>60</v>
      </c>
      <c r="B34" s="10" t="n">
        <v>79224</v>
      </c>
      <c r="C34" s="9" t="s">
        <v>13</v>
      </c>
      <c r="D34" s="9" t="s">
        <v>61</v>
      </c>
      <c r="E34" s="11" t="n">
        <v>45456</v>
      </c>
      <c r="F34" s="11" t="n">
        <v>45456</v>
      </c>
      <c r="G34" s="12" t="n">
        <v>172.5</v>
      </c>
      <c r="H34" s="13" t="n">
        <v>172.5</v>
      </c>
      <c r="I34" s="14" t="n">
        <v>0</v>
      </c>
      <c r="J34" s="11" t="n">
        <v>45553</v>
      </c>
      <c r="K34" s="1" t="n">
        <f aca="false">_xlfn.DAYS(J34,F34)-30</f>
        <v>67</v>
      </c>
      <c r="L34" s="15" t="n">
        <f aca="false">K34*H34/H$132</f>
        <v>0.0166539098365751</v>
      </c>
    </row>
    <row r="35" customFormat="false" ht="12.75" hidden="false" customHeight="false" outlineLevel="0" collapsed="false">
      <c r="A35" s="9" t="s">
        <v>62</v>
      </c>
      <c r="B35" s="10" t="n">
        <v>79316</v>
      </c>
      <c r="C35" s="9" t="s">
        <v>13</v>
      </c>
      <c r="D35" s="9" t="s">
        <v>63</v>
      </c>
      <c r="E35" s="11" t="n">
        <v>45450</v>
      </c>
      <c r="F35" s="11" t="n">
        <v>45450</v>
      </c>
      <c r="G35" s="12" t="n">
        <v>854.09</v>
      </c>
      <c r="H35" s="13" t="n">
        <v>719.46</v>
      </c>
      <c r="I35" s="14" t="n">
        <v>0</v>
      </c>
      <c r="J35" s="11" t="n">
        <v>45477</v>
      </c>
      <c r="K35" s="1" t="n">
        <f aca="false">_xlfn.DAYS(J35,F35)-30</f>
        <v>-3</v>
      </c>
      <c r="L35" s="15" t="n">
        <f aca="false">K35*H35/H$132</f>
        <v>-0.00311014197820177</v>
      </c>
    </row>
    <row r="36" customFormat="false" ht="12.75" hidden="false" customHeight="false" outlineLevel="0" collapsed="false">
      <c r="A36" s="9" t="s">
        <v>62</v>
      </c>
      <c r="B36" s="10" t="n">
        <v>79316</v>
      </c>
      <c r="C36" s="9" t="s">
        <v>13</v>
      </c>
      <c r="D36" s="9" t="s">
        <v>64</v>
      </c>
      <c r="E36" s="11" t="n">
        <v>45474</v>
      </c>
      <c r="F36" s="11" t="n">
        <v>45474</v>
      </c>
      <c r="G36" s="12" t="n">
        <v>854.09</v>
      </c>
      <c r="H36" s="13" t="n">
        <v>719.46</v>
      </c>
      <c r="I36" s="14" t="n">
        <v>0</v>
      </c>
      <c r="J36" s="11" t="n">
        <v>45553</v>
      </c>
      <c r="K36" s="1" t="n">
        <f aca="false">_xlfn.DAYS(J36,F36)-30</f>
        <v>49</v>
      </c>
      <c r="L36" s="15" t="n">
        <f aca="false">K36*H36/H$132</f>
        <v>0.0507989856439623</v>
      </c>
    </row>
    <row r="37" customFormat="false" ht="12.75" hidden="false" customHeight="false" outlineLevel="0" collapsed="false">
      <c r="A37" s="9" t="s">
        <v>65</v>
      </c>
      <c r="B37" s="10" t="n">
        <v>79287</v>
      </c>
      <c r="C37" s="9" t="s">
        <v>13</v>
      </c>
      <c r="D37" s="9" t="s">
        <v>66</v>
      </c>
      <c r="E37" s="11" t="n">
        <v>45448</v>
      </c>
      <c r="F37" s="11" t="n">
        <v>45448</v>
      </c>
      <c r="G37" s="12" t="n">
        <v>722.01</v>
      </c>
      <c r="H37" s="13" t="n">
        <v>722.01</v>
      </c>
      <c r="I37" s="14" t="n">
        <v>0</v>
      </c>
      <c r="J37" s="11" t="n">
        <v>45477</v>
      </c>
      <c r="K37" s="1" t="n">
        <f aca="false">_xlfn.DAYS(J37,F37)-30</f>
        <v>-1</v>
      </c>
      <c r="L37" s="15" t="n">
        <f aca="false">K37*H37/H$132</f>
        <v>-0.00104038844396328</v>
      </c>
    </row>
    <row r="38" customFormat="false" ht="12.75" hidden="false" customHeight="false" outlineLevel="0" collapsed="false">
      <c r="A38" s="9" t="s">
        <v>65</v>
      </c>
      <c r="B38" s="10" t="n">
        <v>79287</v>
      </c>
      <c r="C38" s="9" t="s">
        <v>13</v>
      </c>
      <c r="D38" s="9" t="s">
        <v>67</v>
      </c>
      <c r="E38" s="11" t="n">
        <v>45476</v>
      </c>
      <c r="F38" s="11" t="n">
        <v>45476</v>
      </c>
      <c r="G38" s="12" t="n">
        <v>997.9</v>
      </c>
      <c r="H38" s="13" t="n">
        <v>997.9</v>
      </c>
      <c r="I38" s="14" t="n">
        <v>0</v>
      </c>
      <c r="J38" s="11" t="n">
        <v>45553</v>
      </c>
      <c r="K38" s="1" t="n">
        <f aca="false">_xlfn.DAYS(J38,F38)-30</f>
        <v>47</v>
      </c>
      <c r="L38" s="15" t="n">
        <f aca="false">K38*H38/H$132</f>
        <v>0.0675829566444439</v>
      </c>
    </row>
    <row r="39" customFormat="false" ht="12.75" hidden="false" customHeight="false" outlineLevel="0" collapsed="false">
      <c r="A39" s="9" t="s">
        <v>65</v>
      </c>
      <c r="B39" s="10" t="n">
        <v>79287</v>
      </c>
      <c r="C39" s="9" t="s">
        <v>13</v>
      </c>
      <c r="D39" s="9" t="s">
        <v>68</v>
      </c>
      <c r="E39" s="11" t="n">
        <v>45505</v>
      </c>
      <c r="F39" s="11" t="n">
        <v>45505</v>
      </c>
      <c r="G39" s="12" t="n">
        <v>757.23</v>
      </c>
      <c r="H39" s="13" t="n">
        <v>757.23</v>
      </c>
      <c r="I39" s="14" t="n">
        <v>0</v>
      </c>
      <c r="J39" s="11" t="n">
        <v>45553</v>
      </c>
      <c r="K39" s="1" t="n">
        <f aca="false">_xlfn.DAYS(J39,F39)-30</f>
        <v>18</v>
      </c>
      <c r="L39" s="15" t="n">
        <f aca="false">K39*H39/H$132</f>
        <v>0.0196405037957946</v>
      </c>
    </row>
    <row r="40" customFormat="false" ht="12.75" hidden="false" customHeight="false" outlineLevel="0" collapsed="false">
      <c r="A40" s="9" t="s">
        <v>65</v>
      </c>
      <c r="B40" s="10" t="n">
        <v>79287</v>
      </c>
      <c r="C40" s="9" t="s">
        <v>13</v>
      </c>
      <c r="D40" s="9" t="s">
        <v>69</v>
      </c>
      <c r="E40" s="11" t="n">
        <v>45539</v>
      </c>
      <c r="F40" s="11" t="n">
        <v>45539</v>
      </c>
      <c r="G40" s="12" t="n">
        <v>833.54</v>
      </c>
      <c r="H40" s="13" t="n">
        <v>833.54</v>
      </c>
      <c r="I40" s="14" t="n">
        <v>0</v>
      </c>
      <c r="J40" s="11" t="n">
        <v>45553</v>
      </c>
      <c r="K40" s="1" t="n">
        <f aca="false">_xlfn.DAYS(J40,F40)-30</f>
        <v>-16</v>
      </c>
      <c r="L40" s="15" t="n">
        <f aca="false">K40*H40/H$132</f>
        <v>-0.0192175816641022</v>
      </c>
    </row>
    <row r="41" customFormat="false" ht="12.75" hidden="false" customHeight="false" outlineLevel="0" collapsed="false">
      <c r="A41" s="9" t="s">
        <v>70</v>
      </c>
      <c r="B41" s="10" t="n">
        <v>79124</v>
      </c>
      <c r="C41" s="9" t="s">
        <v>13</v>
      </c>
      <c r="D41" s="9" t="s">
        <v>71</v>
      </c>
      <c r="E41" s="11" t="n">
        <v>45440</v>
      </c>
      <c r="F41" s="11" t="n">
        <v>45440</v>
      </c>
      <c r="G41" s="12" t="n">
        <v>2810</v>
      </c>
      <c r="H41" s="13" t="n">
        <v>2810</v>
      </c>
      <c r="I41" s="14" t="n">
        <v>0</v>
      </c>
      <c r="J41" s="11" t="n">
        <v>45477</v>
      </c>
      <c r="K41" s="1" t="n">
        <f aca="false">_xlfn.DAYS(J41,F41)-30</f>
        <v>7</v>
      </c>
      <c r="L41" s="15" t="n">
        <f aca="false">K41*H41/H$132</f>
        <v>0.0283437081103554</v>
      </c>
    </row>
    <row r="42" customFormat="false" ht="12.75" hidden="false" customHeight="false" outlineLevel="0" collapsed="false">
      <c r="A42" s="9" t="s">
        <v>72</v>
      </c>
      <c r="B42" s="10" t="n">
        <v>79137</v>
      </c>
      <c r="C42" s="9" t="s">
        <v>32</v>
      </c>
      <c r="D42" s="9" t="s">
        <v>73</v>
      </c>
      <c r="E42" s="11" t="n">
        <v>45440</v>
      </c>
      <c r="F42" s="11" t="n">
        <v>45440</v>
      </c>
      <c r="G42" s="12" t="n">
        <v>1080</v>
      </c>
      <c r="H42" s="13" t="n">
        <v>1080</v>
      </c>
      <c r="I42" s="14" t="n">
        <v>0</v>
      </c>
      <c r="J42" s="11" t="n">
        <v>45485</v>
      </c>
      <c r="K42" s="1" t="n">
        <f aca="false">_xlfn.DAYS(J42,F42)-30</f>
        <v>15</v>
      </c>
      <c r="L42" s="15" t="n">
        <f aca="false">K42*H42/H$132</f>
        <v>0.0233435725159002</v>
      </c>
    </row>
    <row r="43" customFormat="false" ht="12.75" hidden="false" customHeight="false" outlineLevel="0" collapsed="false">
      <c r="A43" s="9" t="s">
        <v>72</v>
      </c>
      <c r="B43" s="10" t="n">
        <v>79137</v>
      </c>
      <c r="C43" s="9" t="s">
        <v>32</v>
      </c>
      <c r="D43" s="9" t="s">
        <v>74</v>
      </c>
      <c r="E43" s="11" t="n">
        <v>45440</v>
      </c>
      <c r="F43" s="11" t="n">
        <v>45440</v>
      </c>
      <c r="G43" s="12" t="n">
        <v>1230</v>
      </c>
      <c r="H43" s="13" t="n">
        <v>1230</v>
      </c>
      <c r="I43" s="14" t="n">
        <v>0</v>
      </c>
      <c r="J43" s="11" t="n">
        <v>45485</v>
      </c>
      <c r="K43" s="1" t="n">
        <f aca="false">_xlfn.DAYS(J43,F43)-30</f>
        <v>15</v>
      </c>
      <c r="L43" s="15" t="n">
        <f aca="false">K43*H43/H$132</f>
        <v>0.0265857353653308</v>
      </c>
    </row>
    <row r="44" customFormat="false" ht="12.75" hidden="false" customHeight="false" outlineLevel="0" collapsed="false">
      <c r="A44" s="9" t="s">
        <v>72</v>
      </c>
      <c r="B44" s="10" t="n">
        <v>79137</v>
      </c>
      <c r="C44" s="9" t="s">
        <v>32</v>
      </c>
      <c r="D44" s="9" t="s">
        <v>75</v>
      </c>
      <c r="E44" s="11" t="n">
        <v>45467</v>
      </c>
      <c r="F44" s="11" t="n">
        <v>45467</v>
      </c>
      <c r="G44" s="12" t="n">
        <v>510</v>
      </c>
      <c r="H44" s="13" t="n">
        <v>510</v>
      </c>
      <c r="I44" s="14" t="n">
        <v>0</v>
      </c>
      <c r="J44" s="11" t="n">
        <v>45531</v>
      </c>
      <c r="K44" s="1" t="n">
        <f aca="false">_xlfn.DAYS(J44,F44)-30</f>
        <v>34</v>
      </c>
      <c r="L44" s="15" t="n">
        <f aca="false">K44*H44/H$132</f>
        <v>0.0249862683596117</v>
      </c>
    </row>
    <row r="45" customFormat="false" ht="12.75" hidden="false" customHeight="false" outlineLevel="0" collapsed="false">
      <c r="A45" s="9" t="s">
        <v>72</v>
      </c>
      <c r="B45" s="10" t="n">
        <v>79137</v>
      </c>
      <c r="C45" s="9" t="s">
        <v>32</v>
      </c>
      <c r="D45" s="9" t="s">
        <v>76</v>
      </c>
      <c r="E45" s="11" t="n">
        <v>45467</v>
      </c>
      <c r="F45" s="11" t="n">
        <v>45467</v>
      </c>
      <c r="G45" s="12" t="n">
        <v>1140</v>
      </c>
      <c r="H45" s="13" t="n">
        <v>1140</v>
      </c>
      <c r="I45" s="14" t="n">
        <v>0</v>
      </c>
      <c r="J45" s="11" t="n">
        <v>45553</v>
      </c>
      <c r="K45" s="1" t="n">
        <f aca="false">_xlfn.DAYS(J45,F45)-30</f>
        <v>56</v>
      </c>
      <c r="L45" s="15" t="n">
        <f aca="false">K45*H45/H$132</f>
        <v>0.0919909672478438</v>
      </c>
    </row>
    <row r="46" customFormat="false" ht="12.75" hidden="false" customHeight="false" outlineLevel="0" collapsed="false">
      <c r="A46" s="9" t="s">
        <v>72</v>
      </c>
      <c r="B46" s="10" t="n">
        <v>79137</v>
      </c>
      <c r="C46" s="9" t="s">
        <v>32</v>
      </c>
      <c r="D46" s="9" t="s">
        <v>77</v>
      </c>
      <c r="E46" s="11" t="n">
        <v>45503</v>
      </c>
      <c r="F46" s="11" t="n">
        <v>45503</v>
      </c>
      <c r="G46" s="12" t="n">
        <v>1230</v>
      </c>
      <c r="H46" s="13" t="n">
        <v>1140</v>
      </c>
      <c r="I46" s="14" t="n">
        <v>0</v>
      </c>
      <c r="J46" s="11" t="n">
        <v>45531</v>
      </c>
      <c r="K46" s="1" t="n">
        <f aca="false">_xlfn.DAYS(J46,F46)-30</f>
        <v>-2</v>
      </c>
      <c r="L46" s="15" t="n">
        <f aca="false">K46*H46/H$132</f>
        <v>-0.00328539168742299</v>
      </c>
    </row>
    <row r="47" customFormat="false" ht="12.75" hidden="false" customHeight="false" outlineLevel="0" collapsed="false">
      <c r="A47" s="9" t="s">
        <v>72</v>
      </c>
      <c r="B47" s="10" t="n">
        <v>79137</v>
      </c>
      <c r="C47" s="9" t="s">
        <v>32</v>
      </c>
      <c r="D47" s="9" t="s">
        <v>77</v>
      </c>
      <c r="E47" s="11" t="n">
        <v>45503</v>
      </c>
      <c r="F47" s="11" t="n">
        <v>45503</v>
      </c>
      <c r="G47" s="12" t="n">
        <v>1230</v>
      </c>
      <c r="H47" s="13" t="n">
        <v>90</v>
      </c>
      <c r="I47" s="14" t="n">
        <v>0</v>
      </c>
      <c r="J47" s="11" t="n">
        <v>45553</v>
      </c>
      <c r="K47" s="1" t="n">
        <f aca="false">_xlfn.DAYS(J47,F47)-30</f>
        <v>20</v>
      </c>
      <c r="L47" s="15" t="n">
        <f aca="false">K47*H47/H$132</f>
        <v>0.00259373027954447</v>
      </c>
    </row>
    <row r="48" customFormat="false" ht="12.75" hidden="false" customHeight="false" outlineLevel="0" collapsed="false">
      <c r="A48" s="9" t="s">
        <v>78</v>
      </c>
      <c r="B48" s="10" t="n">
        <v>79312</v>
      </c>
      <c r="C48" s="9" t="s">
        <v>13</v>
      </c>
      <c r="D48" s="9" t="s">
        <v>79</v>
      </c>
      <c r="E48" s="11" t="n">
        <v>45443</v>
      </c>
      <c r="F48" s="11" t="n">
        <v>45443</v>
      </c>
      <c r="G48" s="12" t="n">
        <v>3080</v>
      </c>
      <c r="H48" s="13" t="n">
        <v>3080</v>
      </c>
      <c r="I48" s="14" t="n">
        <v>0</v>
      </c>
      <c r="J48" s="11" t="n">
        <v>45485</v>
      </c>
      <c r="K48" s="1" t="n">
        <f aca="false">_xlfn.DAYS(J48,F48)-30</f>
        <v>12</v>
      </c>
      <c r="L48" s="15" t="n">
        <f aca="false">K48*H48/H$132</f>
        <v>0.0532579284066464</v>
      </c>
    </row>
    <row r="49" customFormat="false" ht="12.75" hidden="false" customHeight="false" outlineLevel="0" collapsed="false">
      <c r="A49" s="9" t="s">
        <v>78</v>
      </c>
      <c r="B49" s="10" t="n">
        <v>79312</v>
      </c>
      <c r="C49" s="9" t="s">
        <v>13</v>
      </c>
      <c r="D49" s="9" t="s">
        <v>80</v>
      </c>
      <c r="E49" s="11" t="n">
        <v>45443</v>
      </c>
      <c r="F49" s="11" t="n">
        <v>45443</v>
      </c>
      <c r="G49" s="12" t="n">
        <v>3410</v>
      </c>
      <c r="H49" s="13" t="n">
        <v>3410</v>
      </c>
      <c r="I49" s="14" t="n">
        <v>0</v>
      </c>
      <c r="J49" s="11" t="n">
        <v>45485</v>
      </c>
      <c r="K49" s="1" t="n">
        <f aca="false">_xlfn.DAYS(J49,F49)-30</f>
        <v>12</v>
      </c>
      <c r="L49" s="15" t="n">
        <f aca="false">K49*H49/H$132</f>
        <v>0.0589641350216442</v>
      </c>
    </row>
    <row r="50" customFormat="false" ht="12.75" hidden="false" customHeight="false" outlineLevel="0" collapsed="false">
      <c r="A50" s="9" t="s">
        <v>78</v>
      </c>
      <c r="B50" s="10" t="n">
        <v>79312</v>
      </c>
      <c r="C50" s="9" t="s">
        <v>13</v>
      </c>
      <c r="D50" s="9" t="s">
        <v>81</v>
      </c>
      <c r="E50" s="11" t="n">
        <v>45478</v>
      </c>
      <c r="F50" s="11" t="n">
        <v>45478</v>
      </c>
      <c r="G50" s="12" t="n">
        <v>3300</v>
      </c>
      <c r="H50" s="13" t="n">
        <v>3300</v>
      </c>
      <c r="I50" s="14" t="n">
        <v>0</v>
      </c>
      <c r="J50" s="11" t="n">
        <v>45531</v>
      </c>
      <c r="K50" s="1" t="n">
        <f aca="false">_xlfn.DAYS(J50,F50)-30</f>
        <v>23</v>
      </c>
      <c r="L50" s="15" t="n">
        <f aca="false">K50*H50/H$132</f>
        <v>0.109368960120792</v>
      </c>
    </row>
    <row r="51" customFormat="false" ht="12.75" hidden="false" customHeight="false" outlineLevel="0" collapsed="false">
      <c r="A51" s="9" t="s">
        <v>82</v>
      </c>
      <c r="B51" s="10" t="n">
        <v>79281</v>
      </c>
      <c r="C51" s="9" t="s">
        <v>13</v>
      </c>
      <c r="D51" s="9" t="s">
        <v>83</v>
      </c>
      <c r="E51" s="11" t="n">
        <v>45485</v>
      </c>
      <c r="F51" s="11" t="n">
        <v>45485</v>
      </c>
      <c r="G51" s="12" t="n">
        <v>174.82</v>
      </c>
      <c r="H51" s="13" t="n">
        <v>174.82</v>
      </c>
      <c r="I51" s="14" t="n">
        <v>0</v>
      </c>
      <c r="J51" s="11" t="n">
        <v>45553</v>
      </c>
      <c r="K51" s="1" t="n">
        <f aca="false">_xlfn.DAYS(J51,F51)-30</f>
        <v>38</v>
      </c>
      <c r="L51" s="15" t="n">
        <f aca="false">K51*H51/H$132</f>
        <v>0.00957253624658813</v>
      </c>
    </row>
    <row r="52" customFormat="false" ht="12.75" hidden="false" customHeight="false" outlineLevel="0" collapsed="false">
      <c r="A52" s="9" t="s">
        <v>82</v>
      </c>
      <c r="B52" s="10" t="n">
        <v>79281</v>
      </c>
      <c r="C52" s="9" t="s">
        <v>13</v>
      </c>
      <c r="D52" s="9" t="s">
        <v>84</v>
      </c>
      <c r="E52" s="11" t="n">
        <v>45490</v>
      </c>
      <c r="F52" s="11" t="n">
        <v>45490</v>
      </c>
      <c r="G52" s="12" t="n">
        <v>599.38</v>
      </c>
      <c r="H52" s="13" t="n">
        <v>599.38</v>
      </c>
      <c r="I52" s="14" t="n">
        <v>0</v>
      </c>
      <c r="J52" s="11" t="n">
        <v>45553</v>
      </c>
      <c r="K52" s="1" t="n">
        <f aca="false">_xlfn.DAYS(J52,F52)-30</f>
        <v>33</v>
      </c>
      <c r="L52" s="15" t="n">
        <f aca="false">K52*H52/H$132</f>
        <v>0.0285015510074783</v>
      </c>
    </row>
    <row r="53" customFormat="false" ht="12.75" hidden="false" customHeight="false" outlineLevel="0" collapsed="false">
      <c r="A53" s="9" t="s">
        <v>85</v>
      </c>
      <c r="B53" s="10" t="n">
        <v>38407</v>
      </c>
      <c r="C53" s="9" t="s">
        <v>13</v>
      </c>
      <c r="D53" s="9" t="s">
        <v>86</v>
      </c>
      <c r="E53" s="11" t="n">
        <v>45351</v>
      </c>
      <c r="F53" s="11" t="n">
        <v>45351</v>
      </c>
      <c r="G53" s="12" t="n">
        <v>150</v>
      </c>
      <c r="H53" s="13" t="n">
        <v>150</v>
      </c>
      <c r="I53" s="14" t="n">
        <v>0</v>
      </c>
      <c r="J53" s="11" t="n">
        <v>45477</v>
      </c>
      <c r="K53" s="1" t="n">
        <f aca="false">_xlfn.DAYS(J53,F53)-30</f>
        <v>96</v>
      </c>
      <c r="L53" s="15" t="n">
        <f aca="false">K53*H53/H$132</f>
        <v>0.0207498422363557</v>
      </c>
    </row>
    <row r="54" customFormat="false" ht="12.75" hidden="false" customHeight="false" outlineLevel="0" collapsed="false">
      <c r="A54" s="9" t="s">
        <v>87</v>
      </c>
      <c r="B54" s="10" t="n">
        <v>79313</v>
      </c>
      <c r="C54" s="9" t="s">
        <v>13</v>
      </c>
      <c r="D54" s="9" t="s">
        <v>88</v>
      </c>
      <c r="E54" s="11" t="n">
        <v>45426</v>
      </c>
      <c r="F54" s="11" t="n">
        <v>45426</v>
      </c>
      <c r="G54" s="12" t="n">
        <v>4200</v>
      </c>
      <c r="H54" s="13" t="n">
        <v>4200</v>
      </c>
      <c r="I54" s="14" t="n">
        <v>0</v>
      </c>
      <c r="J54" s="11" t="n">
        <v>45485</v>
      </c>
      <c r="K54" s="1" t="n">
        <f aca="false">_xlfn.DAYS(J54,F54)-30</f>
        <v>29</v>
      </c>
      <c r="L54" s="15" t="n">
        <f aca="false">K54*H54/H$132</f>
        <v>0.175509082249176</v>
      </c>
    </row>
    <row r="55" customFormat="false" ht="12.75" hidden="false" customHeight="false" outlineLevel="0" collapsed="false">
      <c r="A55" s="9" t="s">
        <v>87</v>
      </c>
      <c r="B55" s="10" t="n">
        <v>79313</v>
      </c>
      <c r="C55" s="9" t="s">
        <v>13</v>
      </c>
      <c r="D55" s="9" t="s">
        <v>89</v>
      </c>
      <c r="E55" s="11" t="n">
        <v>45426</v>
      </c>
      <c r="F55" s="11" t="n">
        <v>45426</v>
      </c>
      <c r="G55" s="12" t="n">
        <v>2857.2</v>
      </c>
      <c r="H55" s="13" t="n">
        <v>2857.2</v>
      </c>
      <c r="I55" s="14" t="n">
        <v>0</v>
      </c>
      <c r="J55" s="11" t="n">
        <v>45485</v>
      </c>
      <c r="K55" s="1" t="n">
        <f aca="false">_xlfn.DAYS(J55,F55)-30</f>
        <v>29</v>
      </c>
      <c r="L55" s="15" t="n">
        <f aca="false">K55*H55/H$132</f>
        <v>0.119396321381511</v>
      </c>
    </row>
    <row r="56" customFormat="false" ht="12.75" hidden="false" customHeight="false" outlineLevel="0" collapsed="false">
      <c r="A56" s="9" t="s">
        <v>87</v>
      </c>
      <c r="B56" s="10" t="n">
        <v>79313</v>
      </c>
      <c r="C56" s="9" t="s">
        <v>13</v>
      </c>
      <c r="D56" s="9" t="s">
        <v>90</v>
      </c>
      <c r="E56" s="11" t="n">
        <v>45429</v>
      </c>
      <c r="F56" s="11" t="n">
        <v>45429</v>
      </c>
      <c r="G56" s="12" t="n">
        <v>2857.2</v>
      </c>
      <c r="H56" s="13" t="n">
        <v>2857.2</v>
      </c>
      <c r="I56" s="14" t="n">
        <v>0</v>
      </c>
      <c r="J56" s="11" t="n">
        <v>45485</v>
      </c>
      <c r="K56" s="1" t="n">
        <f aca="false">_xlfn.DAYS(J56,F56)-30</f>
        <v>26</v>
      </c>
      <c r="L56" s="15" t="n">
        <f aca="false">K56*H56/H$132</f>
        <v>0.10704497779032</v>
      </c>
    </row>
    <row r="57" customFormat="false" ht="12.75" hidden="false" customHeight="false" outlineLevel="0" collapsed="false">
      <c r="A57" s="9" t="s">
        <v>87</v>
      </c>
      <c r="B57" s="10" t="n">
        <v>79313</v>
      </c>
      <c r="C57" s="9" t="s">
        <v>13</v>
      </c>
      <c r="D57" s="9" t="s">
        <v>91</v>
      </c>
      <c r="E57" s="11" t="n">
        <v>45455</v>
      </c>
      <c r="F57" s="11" t="n">
        <v>45455</v>
      </c>
      <c r="G57" s="12" t="n">
        <v>2952.44</v>
      </c>
      <c r="H57" s="13" t="n">
        <v>2952.44</v>
      </c>
      <c r="I57" s="14" t="n">
        <v>0</v>
      </c>
      <c r="J57" s="11" t="n">
        <v>45531</v>
      </c>
      <c r="K57" s="1" t="n">
        <f aca="false">_xlfn.DAYS(J57,F57)-30</f>
        <v>46</v>
      </c>
      <c r="L57" s="15" t="n">
        <f aca="false">K57*H57/H$132</f>
        <v>0.195700177344867</v>
      </c>
    </row>
    <row r="58" customFormat="false" ht="12.75" hidden="false" customHeight="false" outlineLevel="0" collapsed="false">
      <c r="A58" s="9" t="s">
        <v>87</v>
      </c>
      <c r="B58" s="10" t="n">
        <v>79313</v>
      </c>
      <c r="C58" s="9" t="s">
        <v>13</v>
      </c>
      <c r="D58" s="9" t="s">
        <v>92</v>
      </c>
      <c r="E58" s="11" t="n">
        <v>45455</v>
      </c>
      <c r="F58" s="11" t="n">
        <v>45455</v>
      </c>
      <c r="G58" s="12" t="n">
        <v>4340</v>
      </c>
      <c r="H58" s="13" t="n">
        <v>4340</v>
      </c>
      <c r="I58" s="14" t="n">
        <v>0</v>
      </c>
      <c r="J58" s="11" t="n">
        <v>45531</v>
      </c>
      <c r="K58" s="1" t="n">
        <f aca="false">_xlfn.DAYS(J58,F58)-30</f>
        <v>46</v>
      </c>
      <c r="L58" s="15" t="n">
        <f aca="false">K58*H58/H$132</f>
        <v>0.28767350722681</v>
      </c>
    </row>
    <row r="59" customFormat="false" ht="12.75" hidden="false" customHeight="false" outlineLevel="0" collapsed="false">
      <c r="A59" s="9" t="s">
        <v>87</v>
      </c>
      <c r="B59" s="10" t="n">
        <v>79313</v>
      </c>
      <c r="C59" s="9" t="s">
        <v>13</v>
      </c>
      <c r="D59" s="9" t="s">
        <v>93</v>
      </c>
      <c r="E59" s="11" t="n">
        <v>45455</v>
      </c>
      <c r="F59" s="11" t="n">
        <v>45455</v>
      </c>
      <c r="G59" s="12" t="n">
        <v>2952.44</v>
      </c>
      <c r="H59" s="13" t="n">
        <v>2952.44</v>
      </c>
      <c r="I59" s="14" t="n">
        <v>0</v>
      </c>
      <c r="J59" s="11" t="n">
        <v>45531</v>
      </c>
      <c r="K59" s="1" t="n">
        <f aca="false">_xlfn.DAYS(J59,F59)-30</f>
        <v>46</v>
      </c>
      <c r="L59" s="15" t="n">
        <f aca="false">K59*H59/H$132</f>
        <v>0.195700177344867</v>
      </c>
    </row>
    <row r="60" customFormat="false" ht="12.75" hidden="false" customHeight="false" outlineLevel="0" collapsed="false">
      <c r="A60" s="9" t="s">
        <v>87</v>
      </c>
      <c r="B60" s="10" t="n">
        <v>79313</v>
      </c>
      <c r="C60" s="9" t="s">
        <v>13</v>
      </c>
      <c r="D60" s="9" t="s">
        <v>94</v>
      </c>
      <c r="E60" s="11" t="n">
        <v>45473</v>
      </c>
      <c r="F60" s="11" t="n">
        <v>45473</v>
      </c>
      <c r="G60" s="12" t="n">
        <v>1142.88</v>
      </c>
      <c r="H60" s="13" t="n">
        <v>1142.88</v>
      </c>
      <c r="I60" s="14" t="n">
        <v>0</v>
      </c>
      <c r="J60" s="11" t="n">
        <v>45531</v>
      </c>
      <c r="K60" s="1" t="n">
        <f aca="false">_xlfn.DAYS(J60,F60)-30</f>
        <v>28</v>
      </c>
      <c r="L60" s="15" t="n">
        <f aca="false">K60*H60/H$132</f>
        <v>0.0461116827404455</v>
      </c>
    </row>
    <row r="61" customFormat="false" ht="12.75" hidden="false" customHeight="false" outlineLevel="0" collapsed="false">
      <c r="A61" s="9" t="s">
        <v>87</v>
      </c>
      <c r="B61" s="10" t="n">
        <v>79313</v>
      </c>
      <c r="C61" s="9" t="s">
        <v>13</v>
      </c>
      <c r="D61" s="9" t="s">
        <v>95</v>
      </c>
      <c r="E61" s="11" t="n">
        <v>45473</v>
      </c>
      <c r="F61" s="11" t="n">
        <v>45473</v>
      </c>
      <c r="G61" s="12" t="n">
        <v>4200</v>
      </c>
      <c r="H61" s="13" t="n">
        <v>4200</v>
      </c>
      <c r="I61" s="14" t="n">
        <v>0</v>
      </c>
      <c r="J61" s="11" t="n">
        <v>45531</v>
      </c>
      <c r="K61" s="1" t="n">
        <f aca="false">_xlfn.DAYS(J61,F61)-30</f>
        <v>28</v>
      </c>
      <c r="L61" s="15" t="n">
        <f aca="false">K61*H61/H$132</f>
        <v>0.169457044930239</v>
      </c>
    </row>
    <row r="62" customFormat="false" ht="12.75" hidden="false" customHeight="false" outlineLevel="0" collapsed="false">
      <c r="A62" s="9" t="s">
        <v>87</v>
      </c>
      <c r="B62" s="10" t="n">
        <v>79313</v>
      </c>
      <c r="C62" s="9" t="s">
        <v>13</v>
      </c>
      <c r="D62" s="9" t="s">
        <v>96</v>
      </c>
      <c r="E62" s="11" t="n">
        <v>45473</v>
      </c>
      <c r="F62" s="11" t="n">
        <v>45473</v>
      </c>
      <c r="G62" s="12" t="n">
        <v>2857.2</v>
      </c>
      <c r="H62" s="13" t="n">
        <v>2857.2</v>
      </c>
      <c r="I62" s="14" t="n">
        <v>0</v>
      </c>
      <c r="J62" s="11" t="n">
        <v>45531</v>
      </c>
      <c r="K62" s="1" t="n">
        <f aca="false">_xlfn.DAYS(J62,F62)-30</f>
        <v>28</v>
      </c>
      <c r="L62" s="15" t="n">
        <f aca="false">K62*H62/H$132</f>
        <v>0.115279206851114</v>
      </c>
    </row>
    <row r="63" customFormat="false" ht="12.75" hidden="false" customHeight="false" outlineLevel="0" collapsed="false">
      <c r="A63" s="9" t="s">
        <v>97</v>
      </c>
      <c r="B63" s="10" t="n">
        <v>79173</v>
      </c>
      <c r="C63" s="9" t="s">
        <v>13</v>
      </c>
      <c r="D63" s="9" t="s">
        <v>98</v>
      </c>
      <c r="E63" s="11" t="n">
        <v>45514</v>
      </c>
      <c r="F63" s="11" t="n">
        <v>45514</v>
      </c>
      <c r="G63" s="12" t="n">
        <v>133.72</v>
      </c>
      <c r="H63" s="13" t="n">
        <v>133.72</v>
      </c>
      <c r="I63" s="14" t="n">
        <v>0</v>
      </c>
      <c r="J63" s="11" t="n">
        <v>45545</v>
      </c>
      <c r="K63" s="1" t="n">
        <f aca="false">_xlfn.DAYS(J63,F63)-30</f>
        <v>1</v>
      </c>
      <c r="L63" s="15" t="n">
        <f aca="false">K63*H63/H$132</f>
        <v>0.000192685340544826</v>
      </c>
    </row>
    <row r="64" customFormat="false" ht="12.75" hidden="false" customHeight="false" outlineLevel="0" collapsed="false">
      <c r="A64" s="9" t="s">
        <v>99</v>
      </c>
      <c r="B64" s="10" t="n">
        <v>79123</v>
      </c>
      <c r="C64" s="9" t="s">
        <v>13</v>
      </c>
      <c r="D64" s="9" t="s">
        <v>100</v>
      </c>
      <c r="E64" s="11" t="n">
        <v>45488</v>
      </c>
      <c r="F64" s="11" t="n">
        <v>45488</v>
      </c>
      <c r="G64" s="12" t="n">
        <v>60</v>
      </c>
      <c r="H64" s="13" t="n">
        <v>60</v>
      </c>
      <c r="I64" s="14" t="n">
        <v>0</v>
      </c>
      <c r="J64" s="11" t="n">
        <v>45523</v>
      </c>
      <c r="K64" s="1" t="n">
        <f aca="false">_xlfn.DAYS(J64,F64)-30</f>
        <v>5</v>
      </c>
      <c r="L64" s="15" t="n">
        <f aca="false">K64*H64/H$132</f>
        <v>0.000432288379924078</v>
      </c>
    </row>
    <row r="65" customFormat="false" ht="12.75" hidden="false" customHeight="false" outlineLevel="0" collapsed="false">
      <c r="A65" s="9" t="s">
        <v>101</v>
      </c>
      <c r="B65" s="10" t="n">
        <v>79270</v>
      </c>
      <c r="C65" s="9" t="s">
        <v>13</v>
      </c>
      <c r="D65" s="9" t="s">
        <v>102</v>
      </c>
      <c r="E65" s="11" t="n">
        <v>45443</v>
      </c>
      <c r="F65" s="11" t="n">
        <v>45443</v>
      </c>
      <c r="G65" s="12" t="n">
        <v>47.7</v>
      </c>
      <c r="H65" s="13" t="n">
        <v>47.7</v>
      </c>
      <c r="I65" s="14" t="n">
        <v>0</v>
      </c>
      <c r="J65" s="11" t="n">
        <v>45477</v>
      </c>
      <c r="K65" s="1" t="n">
        <f aca="false">_xlfn.DAYS(J65,F65)-30</f>
        <v>4</v>
      </c>
      <c r="L65" s="15" t="n">
        <f aca="false">K65*H65/H$132</f>
        <v>0.000274935409631714</v>
      </c>
    </row>
    <row r="66" customFormat="false" ht="12.75" hidden="false" customHeight="false" outlineLevel="0" collapsed="false">
      <c r="A66" s="9" t="s">
        <v>101</v>
      </c>
      <c r="B66" s="10" t="n">
        <v>79270</v>
      </c>
      <c r="C66" s="9" t="s">
        <v>13</v>
      </c>
      <c r="D66" s="9" t="s">
        <v>103</v>
      </c>
      <c r="E66" s="11" t="n">
        <v>45504</v>
      </c>
      <c r="F66" s="11" t="n">
        <v>45504</v>
      </c>
      <c r="G66" s="12" t="n">
        <v>52.25</v>
      </c>
      <c r="H66" s="13" t="n">
        <v>52.25</v>
      </c>
      <c r="I66" s="14" t="n">
        <v>0</v>
      </c>
      <c r="J66" s="11" t="n">
        <v>45553</v>
      </c>
      <c r="K66" s="1" t="n">
        <f aca="false">_xlfn.DAYS(J66,F66)-30</f>
        <v>19</v>
      </c>
      <c r="L66" s="15" t="n">
        <f aca="false">K66*H66/H$132</f>
        <v>0.00143051429723209</v>
      </c>
    </row>
    <row r="67" customFormat="false" ht="12.75" hidden="false" customHeight="false" outlineLevel="0" collapsed="false">
      <c r="A67" s="9" t="s">
        <v>104</v>
      </c>
      <c r="B67" s="10" t="n">
        <v>79236</v>
      </c>
      <c r="C67" s="9" t="s">
        <v>13</v>
      </c>
      <c r="D67" s="9" t="s">
        <v>105</v>
      </c>
      <c r="E67" s="11" t="n">
        <v>45496</v>
      </c>
      <c r="F67" s="11" t="n">
        <v>45496</v>
      </c>
      <c r="G67" s="12" t="n">
        <v>152.32</v>
      </c>
      <c r="H67" s="13" t="n">
        <v>152.32</v>
      </c>
      <c r="I67" s="14" t="n">
        <v>0</v>
      </c>
      <c r="J67" s="11" t="n">
        <v>45553</v>
      </c>
      <c r="K67" s="1" t="n">
        <f aca="false">_xlfn.DAYS(J67,F67)-30</f>
        <v>27</v>
      </c>
      <c r="L67" s="15" t="n">
        <f aca="false">K67*H67/H$132</f>
        <v>0.0059261549427032</v>
      </c>
    </row>
    <row r="68" customFormat="false" ht="12.75" hidden="false" customHeight="false" outlineLevel="0" collapsed="false">
      <c r="A68" s="9" t="s">
        <v>106</v>
      </c>
      <c r="B68" s="10" t="n">
        <v>79332</v>
      </c>
      <c r="C68" s="9" t="s">
        <v>13</v>
      </c>
      <c r="D68" s="9" t="s">
        <v>107</v>
      </c>
      <c r="E68" s="11" t="n">
        <v>45473</v>
      </c>
      <c r="F68" s="11" t="n">
        <v>45473</v>
      </c>
      <c r="G68" s="12" t="n">
        <v>3288</v>
      </c>
      <c r="H68" s="13" t="n">
        <v>3288</v>
      </c>
      <c r="I68" s="14" t="n">
        <v>0</v>
      </c>
      <c r="J68" s="11" t="n">
        <v>45531</v>
      </c>
      <c r="K68" s="1" t="n">
        <f aca="false">_xlfn.DAYS(J68,F68)-30</f>
        <v>28</v>
      </c>
      <c r="L68" s="15" t="n">
        <f aca="false">K68*H68/H$132</f>
        <v>0.132660658031101</v>
      </c>
    </row>
    <row r="69" customFormat="false" ht="12.75" hidden="false" customHeight="false" outlineLevel="0" collapsed="false">
      <c r="A69" s="9" t="s">
        <v>106</v>
      </c>
      <c r="B69" s="10" t="n">
        <v>79332</v>
      </c>
      <c r="C69" s="9" t="s">
        <v>13</v>
      </c>
      <c r="D69" s="9" t="s">
        <v>108</v>
      </c>
      <c r="E69" s="11" t="n">
        <v>45473</v>
      </c>
      <c r="F69" s="11" t="n">
        <v>45473</v>
      </c>
      <c r="G69" s="12" t="n">
        <v>6540</v>
      </c>
      <c r="H69" s="13" t="n">
        <v>6540</v>
      </c>
      <c r="I69" s="14" t="n">
        <v>0</v>
      </c>
      <c r="J69" s="11" t="n">
        <v>45531</v>
      </c>
      <c r="K69" s="1" t="n">
        <f aca="false">_xlfn.DAYS(J69,F69)-30</f>
        <v>28</v>
      </c>
      <c r="L69" s="15" t="n">
        <f aca="false">K69*H69/H$132</f>
        <v>0.263868827105657</v>
      </c>
    </row>
    <row r="70" customFormat="false" ht="12.75" hidden="false" customHeight="false" outlineLevel="0" collapsed="false">
      <c r="A70" s="9" t="s">
        <v>109</v>
      </c>
      <c r="B70" s="10" t="n">
        <v>79256</v>
      </c>
      <c r="C70" s="9" t="s">
        <v>13</v>
      </c>
      <c r="D70" s="9" t="s">
        <v>110</v>
      </c>
      <c r="E70" s="11" t="n">
        <v>45443</v>
      </c>
      <c r="F70" s="11" t="n">
        <v>45443</v>
      </c>
      <c r="G70" s="12" t="n">
        <v>4231.5</v>
      </c>
      <c r="H70" s="13" t="n">
        <v>4231.5</v>
      </c>
      <c r="I70" s="14" t="n">
        <v>0</v>
      </c>
      <c r="J70" s="11" t="n">
        <v>45485</v>
      </c>
      <c r="K70" s="1" t="n">
        <f aca="false">_xlfn.DAYS(J70,F70)-30</f>
        <v>12</v>
      </c>
      <c r="L70" s="15" t="n">
        <f aca="false">K70*H70/H$132</f>
        <v>0.0731691311859495</v>
      </c>
    </row>
    <row r="71" customFormat="false" ht="12.75" hidden="false" customHeight="false" outlineLevel="0" collapsed="false">
      <c r="A71" s="9" t="s">
        <v>109</v>
      </c>
      <c r="B71" s="10" t="n">
        <v>79256</v>
      </c>
      <c r="C71" s="9" t="s">
        <v>13</v>
      </c>
      <c r="D71" s="9" t="s">
        <v>111</v>
      </c>
      <c r="E71" s="11" t="n">
        <v>45482</v>
      </c>
      <c r="F71" s="11" t="n">
        <v>45482</v>
      </c>
      <c r="G71" s="12" t="n">
        <v>4095</v>
      </c>
      <c r="H71" s="13" t="n">
        <v>4095</v>
      </c>
      <c r="I71" s="14" t="n">
        <v>0</v>
      </c>
      <c r="J71" s="11" t="n">
        <v>45531</v>
      </c>
      <c r="K71" s="1" t="n">
        <f aca="false">_xlfn.DAYS(J71,F71)-30</f>
        <v>19</v>
      </c>
      <c r="L71" s="15" t="n">
        <f aca="false">K71*H71/H$132</f>
        <v>0.11211399133331</v>
      </c>
    </row>
    <row r="72" customFormat="false" ht="12.75" hidden="false" customHeight="false" outlineLevel="0" collapsed="false">
      <c r="A72" s="9" t="s">
        <v>112</v>
      </c>
      <c r="B72" s="10" t="n">
        <v>79331</v>
      </c>
      <c r="C72" s="9" t="s">
        <v>13</v>
      </c>
      <c r="D72" s="9" t="s">
        <v>113</v>
      </c>
      <c r="E72" s="11" t="n">
        <v>45497</v>
      </c>
      <c r="F72" s="11" t="n">
        <v>45497</v>
      </c>
      <c r="G72" s="12" t="n">
        <v>1980</v>
      </c>
      <c r="H72" s="13" t="n">
        <v>1980</v>
      </c>
      <c r="I72" s="14" t="n">
        <v>0</v>
      </c>
      <c r="J72" s="11" t="n">
        <v>45553</v>
      </c>
      <c r="K72" s="1" t="n">
        <f aca="false">_xlfn.DAYS(J72,F72)-30</f>
        <v>26</v>
      </c>
      <c r="L72" s="15" t="n">
        <f aca="false">K72*H72/H$132</f>
        <v>0.0741806859949718</v>
      </c>
    </row>
    <row r="73" customFormat="false" ht="12.75" hidden="false" customHeight="false" outlineLevel="0" collapsed="false">
      <c r="A73" s="9" t="s">
        <v>114</v>
      </c>
      <c r="B73" s="10" t="n">
        <v>79197</v>
      </c>
      <c r="C73" s="9" t="s">
        <v>13</v>
      </c>
      <c r="D73" s="9" t="s">
        <v>115</v>
      </c>
      <c r="E73" s="11" t="n">
        <v>45490</v>
      </c>
      <c r="F73" s="11" t="n">
        <v>45490</v>
      </c>
      <c r="G73" s="12" t="n">
        <v>1312.74</v>
      </c>
      <c r="H73" s="13" t="n">
        <v>1312.74</v>
      </c>
      <c r="I73" s="14" t="n">
        <v>0</v>
      </c>
      <c r="J73" s="11" t="n">
        <v>45553</v>
      </c>
      <c r="K73" s="1" t="n">
        <f aca="false">_xlfn.DAYS(J73,F73)-30</f>
        <v>33</v>
      </c>
      <c r="L73" s="15" t="n">
        <f aca="false">K73*H73/H$132</f>
        <v>0.0624230472647688</v>
      </c>
    </row>
    <row r="74" customFormat="false" ht="12.75" hidden="false" customHeight="false" outlineLevel="0" collapsed="false">
      <c r="A74" s="9" t="s">
        <v>116</v>
      </c>
      <c r="B74" s="10" t="n">
        <v>79239</v>
      </c>
      <c r="C74" s="9" t="s">
        <v>13</v>
      </c>
      <c r="D74" s="9" t="s">
        <v>117</v>
      </c>
      <c r="E74" s="11" t="n">
        <v>45471</v>
      </c>
      <c r="F74" s="11" t="n">
        <v>45471</v>
      </c>
      <c r="G74" s="12" t="n">
        <v>69.42</v>
      </c>
      <c r="H74" s="13" t="n">
        <v>69.42</v>
      </c>
      <c r="I74" s="14" t="n">
        <v>0</v>
      </c>
      <c r="J74" s="11" t="n">
        <v>45553</v>
      </c>
      <c r="K74" s="1" t="n">
        <f aca="false">_xlfn.DAYS(J74,F74)-30</f>
        <v>52</v>
      </c>
      <c r="L74" s="15" t="n">
        <f aca="false">K74*H74/H$132</f>
        <v>0.00520163961795045</v>
      </c>
    </row>
    <row r="75" customFormat="false" ht="12.75" hidden="false" customHeight="false" outlineLevel="0" collapsed="false">
      <c r="A75" s="9" t="s">
        <v>118</v>
      </c>
      <c r="B75" s="10" t="n">
        <v>79276</v>
      </c>
      <c r="C75" s="9" t="s">
        <v>13</v>
      </c>
      <c r="D75" s="9" t="s">
        <v>119</v>
      </c>
      <c r="E75" s="11" t="n">
        <v>45448</v>
      </c>
      <c r="F75" s="11" t="n">
        <v>45448</v>
      </c>
      <c r="G75" s="12" t="n">
        <v>160.5</v>
      </c>
      <c r="H75" s="13" t="n">
        <v>160.5</v>
      </c>
      <c r="I75" s="14" t="n">
        <v>0</v>
      </c>
      <c r="J75" s="11" t="n">
        <v>45477</v>
      </c>
      <c r="K75" s="1" t="n">
        <f aca="false">_xlfn.DAYS(J75,F75)-30</f>
        <v>-1</v>
      </c>
      <c r="L75" s="15" t="n">
        <f aca="false">K75*H75/H$132</f>
        <v>-0.000231274283259382</v>
      </c>
    </row>
    <row r="76" customFormat="false" ht="12.75" hidden="false" customHeight="false" outlineLevel="0" collapsed="false">
      <c r="A76" s="9" t="s">
        <v>118</v>
      </c>
      <c r="B76" s="10" t="n">
        <v>79276</v>
      </c>
      <c r="C76" s="9" t="s">
        <v>13</v>
      </c>
      <c r="D76" s="9" t="s">
        <v>120</v>
      </c>
      <c r="E76" s="11" t="n">
        <v>45476</v>
      </c>
      <c r="F76" s="11" t="n">
        <v>45476</v>
      </c>
      <c r="G76" s="12" t="n">
        <v>160.5</v>
      </c>
      <c r="H76" s="13" t="n">
        <v>160.5</v>
      </c>
      <c r="I76" s="14" t="n">
        <v>0</v>
      </c>
      <c r="J76" s="11" t="n">
        <v>45553</v>
      </c>
      <c r="K76" s="1" t="n">
        <f aca="false">_xlfn.DAYS(J76,F76)-30</f>
        <v>47</v>
      </c>
      <c r="L76" s="15" t="n">
        <f aca="false">K76*H76/H$132</f>
        <v>0.0108698913131909</v>
      </c>
    </row>
    <row r="77" customFormat="false" ht="12.75" hidden="false" customHeight="false" outlineLevel="0" collapsed="false">
      <c r="A77" s="9" t="s">
        <v>121</v>
      </c>
      <c r="B77" s="10" t="n">
        <v>79320</v>
      </c>
      <c r="C77" s="9" t="s">
        <v>13</v>
      </c>
      <c r="D77" s="9" t="s">
        <v>122</v>
      </c>
      <c r="E77" s="11" t="n">
        <v>45481</v>
      </c>
      <c r="F77" s="11" t="n">
        <v>45481</v>
      </c>
      <c r="G77" s="12" t="n">
        <v>2079</v>
      </c>
      <c r="H77" s="13" t="n">
        <v>2079</v>
      </c>
      <c r="I77" s="14" t="n">
        <v>0</v>
      </c>
      <c r="J77" s="11" t="n">
        <v>45548</v>
      </c>
      <c r="K77" s="1" t="n">
        <f aca="false">_xlfn.DAYS(J77,F77)-30</f>
        <v>37</v>
      </c>
      <c r="L77" s="15" t="n">
        <f aca="false">K77*H77/H$132</f>
        <v>0.110843063496333</v>
      </c>
    </row>
    <row r="78" customFormat="false" ht="12.75" hidden="false" customHeight="false" outlineLevel="0" collapsed="false">
      <c r="A78" s="9" t="s">
        <v>123</v>
      </c>
      <c r="B78" s="10" t="n">
        <v>18515</v>
      </c>
      <c r="C78" s="9" t="s">
        <v>13</v>
      </c>
      <c r="D78" s="9" t="s">
        <v>124</v>
      </c>
      <c r="E78" s="11" t="n">
        <v>45443</v>
      </c>
      <c r="F78" s="11" t="n">
        <v>45443</v>
      </c>
      <c r="G78" s="12" t="n">
        <v>13623.45</v>
      </c>
      <c r="H78" s="13" t="n">
        <v>13623.45</v>
      </c>
      <c r="I78" s="14" t="n">
        <v>0</v>
      </c>
      <c r="J78" s="11" t="n">
        <v>45477</v>
      </c>
      <c r="K78" s="1" t="n">
        <f aca="false">_xlfn.DAYS(J78,F78)-30</f>
        <v>4</v>
      </c>
      <c r="L78" s="15" t="n">
        <f aca="false">K78*H78/H$132</f>
        <v>0.0785234550596891</v>
      </c>
    </row>
    <row r="79" customFormat="false" ht="12.75" hidden="false" customHeight="false" outlineLevel="0" collapsed="false">
      <c r="A79" s="9" t="s">
        <v>123</v>
      </c>
      <c r="B79" s="10" t="n">
        <v>18515</v>
      </c>
      <c r="C79" s="9" t="s">
        <v>13</v>
      </c>
      <c r="D79" s="9" t="s">
        <v>125</v>
      </c>
      <c r="E79" s="11" t="n">
        <v>45443</v>
      </c>
      <c r="F79" s="11" t="n">
        <v>45443</v>
      </c>
      <c r="G79" s="12" t="n">
        <v>119232.96</v>
      </c>
      <c r="H79" s="13" t="n">
        <v>119232.96</v>
      </c>
      <c r="I79" s="14" t="n">
        <v>0</v>
      </c>
      <c r="J79" s="11" t="n">
        <v>45477</v>
      </c>
      <c r="K79" s="1" t="n">
        <f aca="false">_xlfn.DAYS(J79,F79)-30</f>
        <v>4</v>
      </c>
      <c r="L79" s="15" t="n">
        <f aca="false">K79*H79/H$132</f>
        <v>0.687240308159365</v>
      </c>
    </row>
    <row r="80" customFormat="false" ht="12.75" hidden="false" customHeight="false" outlineLevel="0" collapsed="false">
      <c r="A80" s="9" t="s">
        <v>123</v>
      </c>
      <c r="B80" s="10" t="n">
        <v>18515</v>
      </c>
      <c r="C80" s="9" t="s">
        <v>13</v>
      </c>
      <c r="D80" s="9" t="s">
        <v>126</v>
      </c>
      <c r="E80" s="11" t="n">
        <v>45443</v>
      </c>
      <c r="F80" s="11" t="n">
        <v>45443</v>
      </c>
      <c r="G80" s="12" t="n">
        <v>4858.2</v>
      </c>
      <c r="H80" s="13" t="n">
        <v>4858.2</v>
      </c>
      <c r="I80" s="14" t="n">
        <v>0</v>
      </c>
      <c r="J80" s="11" t="n">
        <v>45477</v>
      </c>
      <c r="K80" s="1" t="n">
        <f aca="false">_xlfn.DAYS(J80,F80)-30</f>
        <v>4</v>
      </c>
      <c r="L80" s="15" t="n">
        <f aca="false">K80*H80/H$132</f>
        <v>0.0280019120979621</v>
      </c>
    </row>
    <row r="81" customFormat="false" ht="12.75" hidden="false" customHeight="false" outlineLevel="0" collapsed="false">
      <c r="A81" s="9" t="s">
        <v>123</v>
      </c>
      <c r="B81" s="10" t="n">
        <v>18515</v>
      </c>
      <c r="C81" s="9" t="s">
        <v>13</v>
      </c>
      <c r="D81" s="9" t="s">
        <v>127</v>
      </c>
      <c r="E81" s="11" t="n">
        <v>45476</v>
      </c>
      <c r="F81" s="11" t="n">
        <v>45476</v>
      </c>
      <c r="G81" s="12" t="n">
        <v>4541.15</v>
      </c>
      <c r="H81" s="13" t="n">
        <v>4541.15</v>
      </c>
      <c r="I81" s="14" t="n">
        <v>0</v>
      </c>
      <c r="J81" s="11" t="n">
        <v>45553</v>
      </c>
      <c r="K81" s="1" t="n">
        <f aca="false">_xlfn.DAYS(J81,F81)-30</f>
        <v>47</v>
      </c>
      <c r="L81" s="15" t="n">
        <f aca="false">K81*H81/H$132</f>
        <v>0.307550198983782</v>
      </c>
    </row>
    <row r="82" customFormat="false" ht="12.75" hidden="false" customHeight="false" outlineLevel="0" collapsed="false">
      <c r="A82" s="9" t="s">
        <v>123</v>
      </c>
      <c r="B82" s="10" t="n">
        <v>18515</v>
      </c>
      <c r="C82" s="9" t="s">
        <v>13</v>
      </c>
      <c r="D82" s="9" t="s">
        <v>128</v>
      </c>
      <c r="E82" s="11" t="n">
        <v>45476</v>
      </c>
      <c r="F82" s="11" t="n">
        <v>45476</v>
      </c>
      <c r="G82" s="12" t="n">
        <v>4541.15</v>
      </c>
      <c r="H82" s="13" t="n">
        <v>4541.15</v>
      </c>
      <c r="I82" s="14" t="n">
        <v>0</v>
      </c>
      <c r="J82" s="11" t="n">
        <v>45553</v>
      </c>
      <c r="K82" s="1" t="n">
        <f aca="false">_xlfn.DAYS(J82,F82)-30</f>
        <v>47</v>
      </c>
      <c r="L82" s="15" t="n">
        <f aca="false">K82*H82/H$132</f>
        <v>0.307550198983782</v>
      </c>
    </row>
    <row r="83" customFormat="false" ht="12.75" hidden="false" customHeight="false" outlineLevel="0" collapsed="false">
      <c r="A83" s="9" t="s">
        <v>123</v>
      </c>
      <c r="B83" s="10" t="n">
        <v>18515</v>
      </c>
      <c r="C83" s="9" t="s">
        <v>13</v>
      </c>
      <c r="D83" s="9" t="s">
        <v>129</v>
      </c>
      <c r="E83" s="11" t="n">
        <v>45476</v>
      </c>
      <c r="F83" s="11" t="n">
        <v>45476</v>
      </c>
      <c r="G83" s="12" t="n">
        <v>39744.32</v>
      </c>
      <c r="H83" s="13" t="n">
        <v>39744.32</v>
      </c>
      <c r="I83" s="14" t="n">
        <v>0</v>
      </c>
      <c r="J83" s="11" t="n">
        <v>45553</v>
      </c>
      <c r="K83" s="1" t="n">
        <f aca="false">_xlfn.DAYS(J83,F83)-30</f>
        <v>47</v>
      </c>
      <c r="L83" s="15" t="n">
        <f aca="false">K83*H83/H$132</f>
        <v>2.69169120695751</v>
      </c>
    </row>
    <row r="84" customFormat="false" ht="12.75" hidden="false" customHeight="false" outlineLevel="0" collapsed="false">
      <c r="A84" s="9" t="s">
        <v>123</v>
      </c>
      <c r="B84" s="10" t="n">
        <v>18515</v>
      </c>
      <c r="C84" s="9" t="s">
        <v>13</v>
      </c>
      <c r="D84" s="9" t="s">
        <v>130</v>
      </c>
      <c r="E84" s="11" t="n">
        <v>45476</v>
      </c>
      <c r="F84" s="11" t="n">
        <v>45476</v>
      </c>
      <c r="G84" s="12" t="n">
        <v>1619.4</v>
      </c>
      <c r="H84" s="13" t="n">
        <v>1619.4</v>
      </c>
      <c r="I84" s="14" t="n">
        <v>0</v>
      </c>
      <c r="J84" s="11" t="n">
        <v>45553</v>
      </c>
      <c r="K84" s="1" t="n">
        <f aca="false">_xlfn.DAYS(J84,F84)-30</f>
        <v>47</v>
      </c>
      <c r="L84" s="15" t="n">
        <f aca="false">K84*H84/H$132</f>
        <v>0.109674155717018</v>
      </c>
    </row>
    <row r="85" customFormat="false" ht="12.75" hidden="false" customHeight="false" outlineLevel="0" collapsed="false">
      <c r="A85" s="9" t="s">
        <v>123</v>
      </c>
      <c r="B85" s="10" t="n">
        <v>18515</v>
      </c>
      <c r="C85" s="9" t="s">
        <v>13</v>
      </c>
      <c r="D85" s="9" t="s">
        <v>131</v>
      </c>
      <c r="E85" s="11" t="n">
        <v>45476</v>
      </c>
      <c r="F85" s="11" t="n">
        <v>45476</v>
      </c>
      <c r="G85" s="12" t="n">
        <v>37536.6</v>
      </c>
      <c r="H85" s="13" t="n">
        <v>37536.6</v>
      </c>
      <c r="I85" s="14" t="n">
        <v>0</v>
      </c>
      <c r="J85" s="11" t="n">
        <v>45553</v>
      </c>
      <c r="K85" s="1" t="n">
        <f aca="false">_xlfn.DAYS(J85,F85)-30</f>
        <v>47</v>
      </c>
      <c r="L85" s="15" t="n">
        <f aca="false">K85*H85/H$132</f>
        <v>2.54217297362444</v>
      </c>
    </row>
    <row r="86" customFormat="false" ht="12.75" hidden="false" customHeight="false" outlineLevel="0" collapsed="false">
      <c r="A86" s="9" t="s">
        <v>123</v>
      </c>
      <c r="B86" s="10" t="n">
        <v>18515</v>
      </c>
      <c r="C86" s="9" t="s">
        <v>13</v>
      </c>
      <c r="D86" s="9" t="s">
        <v>132</v>
      </c>
      <c r="E86" s="11" t="n">
        <v>45476</v>
      </c>
      <c r="F86" s="11" t="n">
        <v>45476</v>
      </c>
      <c r="G86" s="12" t="n">
        <v>1619.4</v>
      </c>
      <c r="H86" s="13" t="n">
        <v>1619.4</v>
      </c>
      <c r="I86" s="14" t="n">
        <v>0</v>
      </c>
      <c r="J86" s="11" t="n">
        <v>45553</v>
      </c>
      <c r="K86" s="1" t="n">
        <f aca="false">_xlfn.DAYS(J86,F86)-30</f>
        <v>47</v>
      </c>
      <c r="L86" s="15" t="n">
        <f aca="false">K86*H86/H$132</f>
        <v>0.109674155717018</v>
      </c>
    </row>
    <row r="87" customFormat="false" ht="12.75" hidden="false" customHeight="false" outlineLevel="0" collapsed="false">
      <c r="A87" s="9" t="s">
        <v>123</v>
      </c>
      <c r="B87" s="10" t="n">
        <v>18515</v>
      </c>
      <c r="C87" s="9" t="s">
        <v>13</v>
      </c>
      <c r="D87" s="9" t="s">
        <v>133</v>
      </c>
      <c r="E87" s="11" t="n">
        <v>45504</v>
      </c>
      <c r="F87" s="11" t="n">
        <v>45504</v>
      </c>
      <c r="G87" s="12" t="n">
        <v>4541.15</v>
      </c>
      <c r="H87" s="13" t="n">
        <v>4541.15</v>
      </c>
      <c r="I87" s="14" t="n">
        <v>0</v>
      </c>
      <c r="J87" s="11" t="n">
        <v>45553</v>
      </c>
      <c r="K87" s="1" t="n">
        <f aca="false">_xlfn.DAYS(J87,F87)-30</f>
        <v>19</v>
      </c>
      <c r="L87" s="15" t="n">
        <f aca="false">K87*H87/H$132</f>
        <v>0.124328803844508</v>
      </c>
    </row>
    <row r="88" customFormat="false" ht="12.75" hidden="false" customHeight="false" outlineLevel="0" collapsed="false">
      <c r="A88" s="9" t="s">
        <v>134</v>
      </c>
      <c r="B88" s="10" t="n">
        <v>79250</v>
      </c>
      <c r="C88" s="9" t="s">
        <v>13</v>
      </c>
      <c r="D88" s="9" t="s">
        <v>135</v>
      </c>
      <c r="E88" s="11" t="n">
        <v>45474</v>
      </c>
      <c r="F88" s="11" t="n">
        <v>45474</v>
      </c>
      <c r="G88" s="12" t="n">
        <v>2537.6</v>
      </c>
      <c r="H88" s="13" t="n">
        <v>2137.6</v>
      </c>
      <c r="I88" s="14" t="n">
        <v>0</v>
      </c>
      <c r="J88" s="11" t="n">
        <v>45523</v>
      </c>
      <c r="K88" s="1" t="n">
        <f aca="false">_xlfn.DAYS(J88,F88)-30</f>
        <v>19</v>
      </c>
      <c r="L88" s="15" t="n">
        <f aca="false">K88*H88/H$132</f>
        <v>0.0585237772586283</v>
      </c>
    </row>
    <row r="89" customFormat="false" ht="12.75" hidden="false" customHeight="false" outlineLevel="0" collapsed="false">
      <c r="A89" s="9" t="s">
        <v>136</v>
      </c>
      <c r="B89" s="10" t="n">
        <v>79288</v>
      </c>
      <c r="C89" s="9" t="s">
        <v>13</v>
      </c>
      <c r="D89" s="9" t="s">
        <v>137</v>
      </c>
      <c r="E89" s="11" t="n">
        <v>45412</v>
      </c>
      <c r="F89" s="11" t="n">
        <v>45412</v>
      </c>
      <c r="G89" s="12" t="n">
        <v>350</v>
      </c>
      <c r="H89" s="13" t="n">
        <v>350</v>
      </c>
      <c r="I89" s="14" t="n">
        <v>0</v>
      </c>
      <c r="J89" s="11" t="n">
        <v>45477</v>
      </c>
      <c r="K89" s="1" t="n">
        <f aca="false">_xlfn.DAYS(J89,F89)-30</f>
        <v>35</v>
      </c>
      <c r="L89" s="15" t="n">
        <f aca="false">K89*H89/H$132</f>
        <v>0.0176517755135665</v>
      </c>
    </row>
    <row r="90" customFormat="false" ht="12.75" hidden="false" customHeight="false" outlineLevel="0" collapsed="false">
      <c r="A90" s="9" t="s">
        <v>136</v>
      </c>
      <c r="B90" s="10" t="n">
        <v>79288</v>
      </c>
      <c r="C90" s="9" t="s">
        <v>13</v>
      </c>
      <c r="D90" s="9" t="s">
        <v>138</v>
      </c>
      <c r="E90" s="11" t="n">
        <v>45443</v>
      </c>
      <c r="F90" s="11" t="n">
        <v>45443</v>
      </c>
      <c r="G90" s="12" t="n">
        <v>250</v>
      </c>
      <c r="H90" s="13" t="n">
        <v>250</v>
      </c>
      <c r="I90" s="14" t="n">
        <v>0</v>
      </c>
      <c r="J90" s="11" t="n">
        <v>45477</v>
      </c>
      <c r="K90" s="1" t="n">
        <f aca="false">_xlfn.DAYS(J90,F90)-30</f>
        <v>4</v>
      </c>
      <c r="L90" s="15" t="n">
        <f aca="false">K90*H90/H$132</f>
        <v>0.00144096126641359</v>
      </c>
    </row>
    <row r="91" customFormat="false" ht="12.75" hidden="false" customHeight="false" outlineLevel="0" collapsed="false">
      <c r="A91" s="9" t="s">
        <v>139</v>
      </c>
      <c r="B91" s="10" t="n">
        <v>79308</v>
      </c>
      <c r="C91" s="9" t="s">
        <v>13</v>
      </c>
      <c r="D91" s="9" t="s">
        <v>140</v>
      </c>
      <c r="E91" s="11" t="n">
        <v>45443</v>
      </c>
      <c r="F91" s="11" t="n">
        <v>45443</v>
      </c>
      <c r="G91" s="12" t="n">
        <v>1702</v>
      </c>
      <c r="H91" s="13" t="n">
        <v>1702</v>
      </c>
      <c r="I91" s="14" t="n">
        <v>0</v>
      </c>
      <c r="J91" s="11" t="n">
        <v>45477</v>
      </c>
      <c r="K91" s="1" t="n">
        <f aca="false">_xlfn.DAYS(J91,F91)-30</f>
        <v>4</v>
      </c>
      <c r="L91" s="15" t="n">
        <f aca="false">K91*H91/H$132</f>
        <v>0.00981006430174374</v>
      </c>
    </row>
    <row r="92" customFormat="false" ht="12.75" hidden="false" customHeight="false" outlineLevel="0" collapsed="false">
      <c r="A92" s="9" t="s">
        <v>139</v>
      </c>
      <c r="B92" s="10" t="n">
        <v>79308</v>
      </c>
      <c r="C92" s="9" t="s">
        <v>13</v>
      </c>
      <c r="D92" s="9" t="s">
        <v>141</v>
      </c>
      <c r="E92" s="11" t="n">
        <v>45477</v>
      </c>
      <c r="F92" s="11" t="n">
        <v>45477</v>
      </c>
      <c r="G92" s="12" t="n">
        <v>1352</v>
      </c>
      <c r="H92" s="13" t="n">
        <v>1352</v>
      </c>
      <c r="I92" s="14" t="n">
        <v>0</v>
      </c>
      <c r="J92" s="11" t="n">
        <v>45509</v>
      </c>
      <c r="K92" s="1" t="n">
        <f aca="false">_xlfn.DAYS(J92,F92)-30</f>
        <v>2</v>
      </c>
      <c r="L92" s="15" t="n">
        <f aca="false">K92*H92/H$132</f>
        <v>0.00389635926438236</v>
      </c>
    </row>
    <row r="93" customFormat="false" ht="12.75" hidden="false" customHeight="false" outlineLevel="0" collapsed="false">
      <c r="A93" s="9" t="s">
        <v>139</v>
      </c>
      <c r="B93" s="10" t="n">
        <v>79308</v>
      </c>
      <c r="C93" s="9" t="s">
        <v>13</v>
      </c>
      <c r="D93" s="9" t="s">
        <v>52</v>
      </c>
      <c r="E93" s="11" t="n">
        <v>45504</v>
      </c>
      <c r="F93" s="11" t="n">
        <v>45504</v>
      </c>
      <c r="G93" s="12" t="n">
        <v>1202</v>
      </c>
      <c r="H93" s="13" t="n">
        <v>1202</v>
      </c>
      <c r="I93" s="14" t="n">
        <v>0</v>
      </c>
      <c r="J93" s="11" t="n">
        <v>45548</v>
      </c>
      <c r="K93" s="1" t="n">
        <f aca="false">_xlfn.DAYS(J93,F93)-30</f>
        <v>14</v>
      </c>
      <c r="L93" s="15" t="n">
        <f aca="false">K93*H93/H$132</f>
        <v>0.024248496191208</v>
      </c>
    </row>
    <row r="94" customFormat="false" ht="12.75" hidden="false" customHeight="false" outlineLevel="0" collapsed="false">
      <c r="A94" s="9" t="s">
        <v>142</v>
      </c>
      <c r="B94" s="10" t="n">
        <v>79133</v>
      </c>
      <c r="C94" s="9" t="s">
        <v>13</v>
      </c>
      <c r="D94" s="9" t="s">
        <v>143</v>
      </c>
      <c r="E94" s="11" t="n">
        <v>45442</v>
      </c>
      <c r="F94" s="11" t="n">
        <v>45442</v>
      </c>
      <c r="G94" s="12" t="n">
        <v>1099.56</v>
      </c>
      <c r="H94" s="13" t="n">
        <v>883.96</v>
      </c>
      <c r="I94" s="14" t="n">
        <v>0</v>
      </c>
      <c r="J94" s="11" t="n">
        <v>45485</v>
      </c>
      <c r="K94" s="1" t="n">
        <f aca="false">_xlfn.DAYS(J94,F94)-30</f>
        <v>13</v>
      </c>
      <c r="L94" s="15" t="n">
        <f aca="false">K94*H94/H$132</f>
        <v>0.0165587775737665</v>
      </c>
    </row>
    <row r="95" customFormat="false" ht="12.75" hidden="false" customHeight="false" outlineLevel="0" collapsed="false">
      <c r="A95" s="9" t="s">
        <v>142</v>
      </c>
      <c r="B95" s="10" t="n">
        <v>79133</v>
      </c>
      <c r="C95" s="9" t="s">
        <v>13</v>
      </c>
      <c r="D95" s="9" t="s">
        <v>144</v>
      </c>
      <c r="E95" s="11" t="n">
        <v>45470</v>
      </c>
      <c r="F95" s="11" t="n">
        <v>45470</v>
      </c>
      <c r="G95" s="12" t="n">
        <v>1199.52</v>
      </c>
      <c r="H95" s="13" t="n">
        <v>964.32</v>
      </c>
      <c r="I95" s="14" t="n">
        <v>0</v>
      </c>
      <c r="J95" s="11" t="n">
        <v>45485</v>
      </c>
      <c r="K95" s="1" t="n">
        <f aca="false">_xlfn.DAYS(J95,F95)-30</f>
        <v>-15</v>
      </c>
      <c r="L95" s="15" t="n">
        <f aca="false">K95*H95/H$132</f>
        <v>-0.0208432165264193</v>
      </c>
    </row>
    <row r="96" customFormat="false" ht="12.75" hidden="false" customHeight="false" outlineLevel="0" collapsed="false">
      <c r="A96" s="9" t="s">
        <v>145</v>
      </c>
      <c r="B96" s="10" t="n">
        <v>79264</v>
      </c>
      <c r="C96" s="9" t="s">
        <v>13</v>
      </c>
      <c r="D96" s="9" t="s">
        <v>146</v>
      </c>
      <c r="E96" s="11" t="n">
        <v>45443</v>
      </c>
      <c r="F96" s="11" t="n">
        <v>45443</v>
      </c>
      <c r="G96" s="12" t="n">
        <v>250</v>
      </c>
      <c r="H96" s="13" t="n">
        <v>250</v>
      </c>
      <c r="I96" s="14" t="n">
        <v>0</v>
      </c>
      <c r="J96" s="11" t="n">
        <v>45477</v>
      </c>
      <c r="K96" s="1" t="n">
        <f aca="false">_xlfn.DAYS(J96,F96)-30</f>
        <v>4</v>
      </c>
      <c r="L96" s="15" t="n">
        <f aca="false">K96*H96/H$132</f>
        <v>0.00144096126641359</v>
      </c>
    </row>
    <row r="97" customFormat="false" ht="12.75" hidden="false" customHeight="false" outlineLevel="0" collapsed="false">
      <c r="A97" s="9" t="s">
        <v>145</v>
      </c>
      <c r="B97" s="10" t="n">
        <v>79264</v>
      </c>
      <c r="C97" s="9" t="s">
        <v>13</v>
      </c>
      <c r="D97" s="9" t="s">
        <v>147</v>
      </c>
      <c r="E97" s="11" t="n">
        <v>45497</v>
      </c>
      <c r="F97" s="11" t="n">
        <v>45497</v>
      </c>
      <c r="G97" s="12" t="n">
        <v>330</v>
      </c>
      <c r="H97" s="13" t="n">
        <v>330</v>
      </c>
      <c r="I97" s="14" t="n">
        <v>0</v>
      </c>
      <c r="J97" s="11" t="n">
        <v>45553</v>
      </c>
      <c r="K97" s="1" t="n">
        <f aca="false">_xlfn.DAYS(J97,F97)-30</f>
        <v>26</v>
      </c>
      <c r="L97" s="15" t="n">
        <f aca="false">K97*H97/H$132</f>
        <v>0.0123634476658286</v>
      </c>
    </row>
    <row r="98" customFormat="false" ht="12.75" hidden="false" customHeight="false" outlineLevel="0" collapsed="false">
      <c r="A98" s="9" t="s">
        <v>148</v>
      </c>
      <c r="B98" s="10" t="n">
        <v>79213</v>
      </c>
      <c r="C98" s="9" t="s">
        <v>13</v>
      </c>
      <c r="D98" s="9" t="s">
        <v>149</v>
      </c>
      <c r="E98" s="11" t="n">
        <v>45471</v>
      </c>
      <c r="F98" s="11" t="n">
        <v>45471</v>
      </c>
      <c r="G98" s="12" t="n">
        <v>150</v>
      </c>
      <c r="H98" s="13" t="n">
        <v>150</v>
      </c>
      <c r="I98" s="14" t="n">
        <v>0</v>
      </c>
      <c r="J98" s="11" t="n">
        <v>45553</v>
      </c>
      <c r="K98" s="1" t="n">
        <f aca="false">_xlfn.DAYS(J98,F98)-30</f>
        <v>52</v>
      </c>
      <c r="L98" s="15" t="n">
        <f aca="false">K98*H98/H$132</f>
        <v>0.011239497878026</v>
      </c>
    </row>
    <row r="99" customFormat="false" ht="12.75" hidden="false" customHeight="false" outlineLevel="0" collapsed="false">
      <c r="A99" s="9" t="s">
        <v>148</v>
      </c>
      <c r="B99" s="10" t="n">
        <v>79213</v>
      </c>
      <c r="C99" s="9" t="s">
        <v>13</v>
      </c>
      <c r="D99" s="9" t="s">
        <v>150</v>
      </c>
      <c r="E99" s="11" t="n">
        <v>45473</v>
      </c>
      <c r="F99" s="11" t="n">
        <v>45473</v>
      </c>
      <c r="G99" s="12" t="n">
        <v>262</v>
      </c>
      <c r="H99" s="13" t="n">
        <v>262</v>
      </c>
      <c r="I99" s="14" t="n">
        <v>0</v>
      </c>
      <c r="J99" s="11" t="n">
        <v>45553</v>
      </c>
      <c r="K99" s="1" t="n">
        <f aca="false">_xlfn.DAYS(J99,F99)-30</f>
        <v>50</v>
      </c>
      <c r="L99" s="15" t="n">
        <f aca="false">K99*H99/H$132</f>
        <v>0.0188765925900181</v>
      </c>
    </row>
    <row r="100" customFormat="false" ht="12.75" hidden="false" customHeight="false" outlineLevel="0" collapsed="false">
      <c r="A100" s="9" t="s">
        <v>151</v>
      </c>
      <c r="B100" s="10" t="n">
        <v>79240</v>
      </c>
      <c r="C100" s="9" t="s">
        <v>13</v>
      </c>
      <c r="D100" s="9" t="s">
        <v>152</v>
      </c>
      <c r="E100" s="11" t="n">
        <v>45471</v>
      </c>
      <c r="F100" s="11" t="n">
        <v>45471</v>
      </c>
      <c r="G100" s="12" t="n">
        <v>1168</v>
      </c>
      <c r="H100" s="13" t="n">
        <v>1168</v>
      </c>
      <c r="I100" s="14" t="n">
        <v>0</v>
      </c>
      <c r="J100" s="11" t="n">
        <v>45553</v>
      </c>
      <c r="K100" s="1" t="n">
        <f aca="false">_xlfn.DAYS(J100,F100)-30</f>
        <v>52</v>
      </c>
      <c r="L100" s="15" t="n">
        <f aca="false">K100*H100/H$132</f>
        <v>0.087518223476896</v>
      </c>
    </row>
    <row r="101" customFormat="false" ht="12.75" hidden="false" customHeight="false" outlineLevel="0" collapsed="false">
      <c r="A101" s="9" t="s">
        <v>153</v>
      </c>
      <c r="B101" s="10" t="n">
        <v>79245</v>
      </c>
      <c r="C101" s="9" t="s">
        <v>13</v>
      </c>
      <c r="D101" s="9" t="s">
        <v>154</v>
      </c>
      <c r="E101" s="11" t="n">
        <v>45443</v>
      </c>
      <c r="F101" s="11" t="n">
        <v>45443</v>
      </c>
      <c r="G101" s="12" t="n">
        <v>1612</v>
      </c>
      <c r="H101" s="13" t="n">
        <v>1612</v>
      </c>
      <c r="I101" s="14" t="n">
        <v>0</v>
      </c>
      <c r="J101" s="11" t="n">
        <v>45485</v>
      </c>
      <c r="K101" s="1" t="n">
        <f aca="false">_xlfn.DAYS(J101,F101)-30</f>
        <v>12</v>
      </c>
      <c r="L101" s="15" t="n">
        <f aca="false">K101*H101/H$132</f>
        <v>0.0278739547375046</v>
      </c>
    </row>
    <row r="102" customFormat="false" ht="12.75" hidden="false" customHeight="false" outlineLevel="0" collapsed="false">
      <c r="A102" s="9" t="s">
        <v>153</v>
      </c>
      <c r="B102" s="10" t="n">
        <v>79245</v>
      </c>
      <c r="C102" s="9" t="s">
        <v>13</v>
      </c>
      <c r="D102" s="9" t="s">
        <v>155</v>
      </c>
      <c r="E102" s="11" t="n">
        <v>45473</v>
      </c>
      <c r="F102" s="11" t="n">
        <v>45473</v>
      </c>
      <c r="G102" s="12" t="n">
        <v>1560</v>
      </c>
      <c r="H102" s="13" t="n">
        <v>1560</v>
      </c>
      <c r="I102" s="14" t="n">
        <v>0</v>
      </c>
      <c r="J102" s="11" t="n">
        <v>45531</v>
      </c>
      <c r="K102" s="1" t="n">
        <f aca="false">_xlfn.DAYS(J102,F102)-30</f>
        <v>28</v>
      </c>
      <c r="L102" s="15" t="n">
        <f aca="false">K102*H102/H$132</f>
        <v>0.0629411881169458</v>
      </c>
    </row>
    <row r="103" customFormat="false" ht="12.75" hidden="false" customHeight="false" outlineLevel="0" collapsed="false">
      <c r="A103" s="9" t="s">
        <v>153</v>
      </c>
      <c r="B103" s="10" t="n">
        <v>79245</v>
      </c>
      <c r="C103" s="9" t="s">
        <v>13</v>
      </c>
      <c r="D103" s="9" t="s">
        <v>156</v>
      </c>
      <c r="E103" s="11" t="n">
        <v>45504</v>
      </c>
      <c r="F103" s="11" t="n">
        <v>45504</v>
      </c>
      <c r="G103" s="12" t="n">
        <v>416</v>
      </c>
      <c r="H103" s="13" t="n">
        <v>416</v>
      </c>
      <c r="I103" s="14" t="n">
        <v>0</v>
      </c>
      <c r="J103" s="11" t="n">
        <v>45553</v>
      </c>
      <c r="K103" s="1" t="n">
        <f aca="false">_xlfn.DAYS(J103,F103)-30</f>
        <v>19</v>
      </c>
      <c r="L103" s="15" t="n">
        <f aca="false">K103*H103/H$132</f>
        <v>0.011389357849733</v>
      </c>
    </row>
    <row r="104" customFormat="false" ht="12.75" hidden="false" customHeight="false" outlineLevel="0" collapsed="false">
      <c r="A104" s="9" t="s">
        <v>157</v>
      </c>
      <c r="B104" s="10" t="n">
        <v>79246</v>
      </c>
      <c r="C104" s="9" t="s">
        <v>13</v>
      </c>
      <c r="D104" s="9" t="s">
        <v>158</v>
      </c>
      <c r="E104" s="11" t="n">
        <v>45322</v>
      </c>
      <c r="F104" s="11" t="n">
        <v>45322</v>
      </c>
      <c r="G104" s="12" t="n">
        <v>31414.96</v>
      </c>
      <c r="H104" s="13" t="n">
        <v>31414.96</v>
      </c>
      <c r="I104" s="14" t="n">
        <v>0</v>
      </c>
      <c r="J104" s="11" t="n">
        <v>45477</v>
      </c>
      <c r="K104" s="1" t="n">
        <f aca="false">_xlfn.DAYS(J104,F104)-30</f>
        <v>125</v>
      </c>
      <c r="L104" s="15" t="n">
        <f aca="false">K104*H104/H$132</f>
        <v>5.65846756824155</v>
      </c>
    </row>
    <row r="105" customFormat="false" ht="12.75" hidden="false" customHeight="false" outlineLevel="0" collapsed="false">
      <c r="A105" s="9" t="s">
        <v>157</v>
      </c>
      <c r="B105" s="10" t="n">
        <v>79246</v>
      </c>
      <c r="C105" s="9" t="s">
        <v>13</v>
      </c>
      <c r="D105" s="9" t="s">
        <v>159</v>
      </c>
      <c r="E105" s="11" t="n">
        <v>45351</v>
      </c>
      <c r="F105" s="11" t="n">
        <v>45351</v>
      </c>
      <c r="G105" s="12" t="n">
        <v>39950.24</v>
      </c>
      <c r="H105" s="13" t="n">
        <v>39950.24</v>
      </c>
      <c r="I105" s="14" t="n">
        <v>0</v>
      </c>
      <c r="J105" s="11" t="n">
        <v>45477</v>
      </c>
      <c r="K105" s="1" t="n">
        <f aca="false">_xlfn.DAYS(J105,F105)-30</f>
        <v>96</v>
      </c>
      <c r="L105" s="15" t="n">
        <f aca="false">K105*H105/H$132</f>
        <v>5.52640784869699</v>
      </c>
    </row>
    <row r="106" customFormat="false" ht="12.75" hidden="false" customHeight="false" outlineLevel="0" collapsed="false">
      <c r="A106" s="9" t="s">
        <v>157</v>
      </c>
      <c r="B106" s="10" t="n">
        <v>79246</v>
      </c>
      <c r="C106" s="9" t="s">
        <v>13</v>
      </c>
      <c r="D106" s="9" t="s">
        <v>160</v>
      </c>
      <c r="E106" s="11" t="n">
        <v>45382</v>
      </c>
      <c r="F106" s="11" t="n">
        <v>45382</v>
      </c>
      <c r="G106" s="12" t="n">
        <v>33960.61</v>
      </c>
      <c r="H106" s="13" t="n">
        <v>33960.61</v>
      </c>
      <c r="I106" s="14" t="n">
        <v>0</v>
      </c>
      <c r="J106" s="11" t="n">
        <v>45477</v>
      </c>
      <c r="K106" s="1" t="n">
        <f aca="false">_xlfn.DAYS(J106,F106)-30</f>
        <v>65</v>
      </c>
      <c r="L106" s="15" t="n">
        <f aca="false">K106*H106/H$132</f>
        <v>3.18083503359558</v>
      </c>
    </row>
    <row r="107" customFormat="false" ht="12.75" hidden="false" customHeight="false" outlineLevel="0" collapsed="false">
      <c r="A107" s="9" t="s">
        <v>157</v>
      </c>
      <c r="B107" s="10" t="n">
        <v>79246</v>
      </c>
      <c r="C107" s="9" t="s">
        <v>13</v>
      </c>
      <c r="D107" s="9" t="s">
        <v>161</v>
      </c>
      <c r="E107" s="11" t="n">
        <v>45412</v>
      </c>
      <c r="F107" s="11" t="n">
        <v>45412</v>
      </c>
      <c r="G107" s="12" t="n">
        <v>31453.47</v>
      </c>
      <c r="H107" s="13" t="n">
        <v>31453.47</v>
      </c>
      <c r="I107" s="14" t="n">
        <v>0</v>
      </c>
      <c r="J107" s="11" t="n">
        <v>45477</v>
      </c>
      <c r="K107" s="1" t="n">
        <f aca="false">_xlfn.DAYS(J107,F107)-30</f>
        <v>35</v>
      </c>
      <c r="L107" s="15" t="n">
        <f aca="false">K107*H107/H$132</f>
        <v>1.58631311875057</v>
      </c>
    </row>
    <row r="108" customFormat="false" ht="12.75" hidden="false" customHeight="false" outlineLevel="0" collapsed="false">
      <c r="A108" s="9" t="s">
        <v>157</v>
      </c>
      <c r="B108" s="10" t="n">
        <v>79246</v>
      </c>
      <c r="C108" s="9" t="s">
        <v>13</v>
      </c>
      <c r="D108" s="9" t="s">
        <v>162</v>
      </c>
      <c r="E108" s="11" t="n">
        <v>45448</v>
      </c>
      <c r="F108" s="11" t="n">
        <v>45448</v>
      </c>
      <c r="G108" s="12" t="n">
        <v>35563.73</v>
      </c>
      <c r="H108" s="13" t="n">
        <v>35563.73</v>
      </c>
      <c r="I108" s="14" t="n">
        <v>0</v>
      </c>
      <c r="J108" s="11" t="n">
        <v>45477</v>
      </c>
      <c r="K108" s="1" t="n">
        <f aca="false">_xlfn.DAYS(J108,F108)-30</f>
        <v>-1</v>
      </c>
      <c r="L108" s="15" t="n">
        <f aca="false">K108*H108/H$132</f>
        <v>-0.0512459574191911</v>
      </c>
    </row>
    <row r="109" customFormat="false" ht="12.75" hidden="false" customHeight="false" outlineLevel="0" collapsed="false">
      <c r="A109" s="9" t="s">
        <v>163</v>
      </c>
      <c r="B109" s="10" t="n">
        <v>79325</v>
      </c>
      <c r="C109" s="9" t="s">
        <v>13</v>
      </c>
      <c r="D109" s="9" t="s">
        <v>164</v>
      </c>
      <c r="E109" s="11" t="n">
        <v>45476</v>
      </c>
      <c r="F109" s="11" t="n">
        <v>45476</v>
      </c>
      <c r="G109" s="12" t="n">
        <v>2839</v>
      </c>
      <c r="H109" s="13" t="n">
        <v>2839</v>
      </c>
      <c r="I109" s="14" t="n">
        <v>0</v>
      </c>
      <c r="J109" s="11" t="n">
        <v>45531</v>
      </c>
      <c r="K109" s="1" t="n">
        <f aca="false">_xlfn.DAYS(J109,F109)-30</f>
        <v>25</v>
      </c>
      <c r="L109" s="15" t="n">
        <f aca="false">K109*H109/H$132</f>
        <v>0.102272225883705</v>
      </c>
    </row>
    <row r="110" customFormat="false" ht="12.75" hidden="false" customHeight="false" outlineLevel="0" collapsed="false">
      <c r="A110" s="9" t="s">
        <v>163</v>
      </c>
      <c r="B110" s="10" t="n">
        <v>79325</v>
      </c>
      <c r="C110" s="9" t="s">
        <v>13</v>
      </c>
      <c r="D110" s="9" t="s">
        <v>165</v>
      </c>
      <c r="E110" s="11" t="n">
        <v>45476</v>
      </c>
      <c r="F110" s="11" t="n">
        <v>45476</v>
      </c>
      <c r="G110" s="12" t="n">
        <v>6748.75</v>
      </c>
      <c r="H110" s="13" t="n">
        <v>6748.75</v>
      </c>
      <c r="I110" s="14" t="n">
        <v>0</v>
      </c>
      <c r="J110" s="11" t="n">
        <v>45531</v>
      </c>
      <c r="K110" s="1" t="n">
        <f aca="false">_xlfn.DAYS(J110,F110)-30</f>
        <v>25</v>
      </c>
      <c r="L110" s="15" t="n">
        <f aca="false">K110*H110/H$132</f>
        <v>0.243117183667718</v>
      </c>
    </row>
    <row r="111" customFormat="false" ht="12.75" hidden="false" customHeight="false" outlineLevel="0" collapsed="false">
      <c r="A111" s="9" t="s">
        <v>163</v>
      </c>
      <c r="B111" s="10" t="n">
        <v>79325</v>
      </c>
      <c r="C111" s="9" t="s">
        <v>13</v>
      </c>
      <c r="D111" s="9" t="s">
        <v>166</v>
      </c>
      <c r="E111" s="11" t="n">
        <v>45476</v>
      </c>
      <c r="F111" s="11" t="n">
        <v>45476</v>
      </c>
      <c r="G111" s="12" t="n">
        <v>4897</v>
      </c>
      <c r="H111" s="13" t="n">
        <v>4897</v>
      </c>
      <c r="I111" s="14" t="n">
        <v>0</v>
      </c>
      <c r="J111" s="11" t="n">
        <v>45531</v>
      </c>
      <c r="K111" s="1" t="n">
        <f aca="false">_xlfn.DAYS(J111,F111)-30</f>
        <v>25</v>
      </c>
      <c r="L111" s="15" t="n">
        <f aca="false">K111*H111/H$132</f>
        <v>0.176409683040684</v>
      </c>
    </row>
    <row r="112" customFormat="false" ht="12.75" hidden="false" customHeight="false" outlineLevel="0" collapsed="false">
      <c r="A112" s="9" t="s">
        <v>163</v>
      </c>
      <c r="B112" s="10" t="n">
        <v>79325</v>
      </c>
      <c r="C112" s="9" t="s">
        <v>13</v>
      </c>
      <c r="D112" s="9" t="s">
        <v>167</v>
      </c>
      <c r="E112" s="11" t="n">
        <v>45476</v>
      </c>
      <c r="F112" s="11" t="n">
        <v>45476</v>
      </c>
      <c r="G112" s="12" t="n">
        <v>3136.5</v>
      </c>
      <c r="H112" s="13" t="n">
        <v>3136.5</v>
      </c>
      <c r="I112" s="14" t="n">
        <v>0</v>
      </c>
      <c r="J112" s="11" t="n">
        <v>45531</v>
      </c>
      <c r="K112" s="1" t="n">
        <f aca="false">_xlfn.DAYS(J112,F112)-30</f>
        <v>25</v>
      </c>
      <c r="L112" s="15" t="n">
        <f aca="false">K112*H112/H$132</f>
        <v>0.112989375302656</v>
      </c>
    </row>
    <row r="113" customFormat="false" ht="12.75" hidden="false" customHeight="false" outlineLevel="0" collapsed="false">
      <c r="A113" s="9" t="s">
        <v>163</v>
      </c>
      <c r="B113" s="10" t="n">
        <v>79325</v>
      </c>
      <c r="C113" s="9" t="s">
        <v>13</v>
      </c>
      <c r="D113" s="9" t="s">
        <v>168</v>
      </c>
      <c r="E113" s="11" t="n">
        <v>45476</v>
      </c>
      <c r="F113" s="11" t="n">
        <v>45476</v>
      </c>
      <c r="G113" s="12" t="n">
        <v>4710.75</v>
      </c>
      <c r="H113" s="13" t="n">
        <v>4710.75</v>
      </c>
      <c r="I113" s="14" t="n">
        <v>0</v>
      </c>
      <c r="J113" s="11" t="n">
        <v>45531</v>
      </c>
      <c r="K113" s="1" t="n">
        <f aca="false">_xlfn.DAYS(J113,F113)-30</f>
        <v>25</v>
      </c>
      <c r="L113" s="15" t="n">
        <f aca="false">K113*H113/H$132</f>
        <v>0.169700207143946</v>
      </c>
    </row>
    <row r="114" customFormat="false" ht="12.75" hidden="false" customHeight="false" outlineLevel="0" collapsed="false">
      <c r="A114" s="9" t="s">
        <v>163</v>
      </c>
      <c r="B114" s="10" t="n">
        <v>79325</v>
      </c>
      <c r="C114" s="9" t="s">
        <v>13</v>
      </c>
      <c r="D114" s="9" t="s">
        <v>169</v>
      </c>
      <c r="E114" s="11" t="n">
        <v>45489</v>
      </c>
      <c r="F114" s="11" t="n">
        <v>45489</v>
      </c>
      <c r="G114" s="12" t="n">
        <v>7712.5</v>
      </c>
      <c r="H114" s="13" t="n">
        <v>7712.5</v>
      </c>
      <c r="I114" s="14" t="n">
        <v>0</v>
      </c>
      <c r="J114" s="11" t="n">
        <v>45531</v>
      </c>
      <c r="K114" s="1" t="n">
        <f aca="false">_xlfn.DAYS(J114,F114)-30</f>
        <v>12</v>
      </c>
      <c r="L114" s="15" t="n">
        <f aca="false">K114*H114/H$132</f>
        <v>0.133360965206578</v>
      </c>
    </row>
    <row r="115" customFormat="false" ht="12.75" hidden="false" customHeight="false" outlineLevel="0" collapsed="false">
      <c r="A115" s="9" t="s">
        <v>170</v>
      </c>
      <c r="B115" s="10" t="n">
        <v>172</v>
      </c>
      <c r="C115" s="9" t="s">
        <v>13</v>
      </c>
      <c r="D115" s="9" t="s">
        <v>171</v>
      </c>
      <c r="E115" s="11" t="n">
        <v>45443</v>
      </c>
      <c r="F115" s="11" t="n">
        <v>45443</v>
      </c>
      <c r="G115" s="12" t="n">
        <v>11167.26</v>
      </c>
      <c r="H115" s="13" t="n">
        <v>11167.26</v>
      </c>
      <c r="I115" s="14" t="n">
        <v>0</v>
      </c>
      <c r="J115" s="11" t="n">
        <v>45477</v>
      </c>
      <c r="K115" s="1" t="n">
        <f aca="false">_xlfn.DAYS(J115,F115)-30</f>
        <v>4</v>
      </c>
      <c r="L115" s="15" t="n">
        <f aca="false">K115*H115/H$132</f>
        <v>0.0643663564478795</v>
      </c>
    </row>
    <row r="116" customFormat="false" ht="12.75" hidden="false" customHeight="false" outlineLevel="0" collapsed="false">
      <c r="A116" s="9" t="s">
        <v>170</v>
      </c>
      <c r="B116" s="10" t="n">
        <v>172</v>
      </c>
      <c r="C116" s="9" t="s">
        <v>13</v>
      </c>
      <c r="D116" s="9" t="s">
        <v>172</v>
      </c>
      <c r="E116" s="11" t="n">
        <v>45443</v>
      </c>
      <c r="F116" s="11" t="n">
        <v>45443</v>
      </c>
      <c r="G116" s="12" t="n">
        <v>3030.12</v>
      </c>
      <c r="H116" s="13" t="n">
        <v>3030.12</v>
      </c>
      <c r="I116" s="14" t="n">
        <v>0</v>
      </c>
      <c r="J116" s="11" t="n">
        <v>45477</v>
      </c>
      <c r="K116" s="1" t="n">
        <f aca="false">_xlfn.DAYS(J116,F116)-30</f>
        <v>4</v>
      </c>
      <c r="L116" s="15" t="n">
        <f aca="false">K116*H116/H$132</f>
        <v>0.0174651422103406</v>
      </c>
    </row>
    <row r="117" customFormat="false" ht="12.75" hidden="false" customHeight="false" outlineLevel="0" collapsed="false">
      <c r="A117" s="9" t="s">
        <v>170</v>
      </c>
      <c r="B117" s="10" t="n">
        <v>172</v>
      </c>
      <c r="C117" s="9" t="s">
        <v>13</v>
      </c>
      <c r="D117" s="9" t="s">
        <v>173</v>
      </c>
      <c r="E117" s="11" t="n">
        <v>45473</v>
      </c>
      <c r="F117" s="11" t="n">
        <v>45473</v>
      </c>
      <c r="G117" s="12" t="n">
        <v>3083.28</v>
      </c>
      <c r="H117" s="13" t="n">
        <v>3083.28</v>
      </c>
      <c r="I117" s="14" t="n">
        <v>0</v>
      </c>
      <c r="J117" s="11" t="n">
        <v>45553</v>
      </c>
      <c r="K117" s="1" t="n">
        <f aca="false">_xlfn.DAYS(J117,F117)-30</f>
        <v>50</v>
      </c>
      <c r="L117" s="15" t="n">
        <f aca="false">K117*H117/H$132</f>
        <v>0.222144352675385</v>
      </c>
    </row>
    <row r="118" s="18" customFormat="true" ht="12.75" hidden="false" customHeight="false" outlineLevel="0" collapsed="false">
      <c r="A118" s="16" t="s">
        <v>170</v>
      </c>
      <c r="B118" s="17" t="n">
        <v>172</v>
      </c>
      <c r="C118" s="16" t="s">
        <v>13</v>
      </c>
      <c r="D118" s="16" t="s">
        <v>174</v>
      </c>
      <c r="E118" s="11" t="n">
        <v>45473</v>
      </c>
      <c r="F118" s="11" t="n">
        <v>45473</v>
      </c>
      <c r="G118" s="16" t="n">
        <v>9609.9</v>
      </c>
      <c r="H118" s="16" t="n">
        <v>9609.9</v>
      </c>
      <c r="I118" s="14" t="n">
        <v>0</v>
      </c>
      <c r="J118" s="11" t="n">
        <v>45553</v>
      </c>
      <c r="K118" s="1" t="n">
        <f aca="false">_xlfn.DAYS(J118,F118)-30</f>
        <v>50</v>
      </c>
      <c r="L118" s="15" t="n">
        <f aca="false">K118*H118/H$132</f>
        <v>0.6923746837054</v>
      </c>
    </row>
    <row r="119" customFormat="false" ht="12.75" hidden="false" customHeight="false" outlineLevel="0" collapsed="false">
      <c r="A119" s="9" t="s">
        <v>170</v>
      </c>
      <c r="B119" s="10" t="n">
        <v>172</v>
      </c>
      <c r="C119" s="9" t="s">
        <v>13</v>
      </c>
      <c r="D119" s="9" t="s">
        <v>175</v>
      </c>
      <c r="E119" s="11" t="n">
        <v>45504</v>
      </c>
      <c r="F119" s="11" t="n">
        <v>45504</v>
      </c>
      <c r="G119" s="12" t="n">
        <v>7916.58</v>
      </c>
      <c r="H119" s="13" t="n">
        <v>7916.58</v>
      </c>
      <c r="I119" s="14" t="n">
        <v>0</v>
      </c>
      <c r="J119" s="11" t="n">
        <v>45553</v>
      </c>
      <c r="K119" s="1" t="n">
        <f aca="false">_xlfn.DAYS(J119,F119)-30</f>
        <v>19</v>
      </c>
      <c r="L119" s="15" t="n">
        <f aca="false">K119*H119/H$132</f>
        <v>0.216742217706826</v>
      </c>
    </row>
    <row r="120" customFormat="false" ht="12.75" hidden="false" customHeight="false" outlineLevel="0" collapsed="false">
      <c r="A120" s="9" t="s">
        <v>170</v>
      </c>
      <c r="B120" s="10" t="n">
        <v>172</v>
      </c>
      <c r="C120" s="9" t="s">
        <v>13</v>
      </c>
      <c r="D120" s="9" t="s">
        <v>176</v>
      </c>
      <c r="E120" s="11" t="n">
        <v>45504</v>
      </c>
      <c r="F120" s="11" t="n">
        <v>45504</v>
      </c>
      <c r="G120" s="12" t="n">
        <v>2706.73</v>
      </c>
      <c r="H120" s="13" t="n">
        <v>2706.73</v>
      </c>
      <c r="I120" s="14" t="n">
        <v>0</v>
      </c>
      <c r="J120" s="11" t="n">
        <v>45553</v>
      </c>
      <c r="K120" s="1" t="n">
        <f aca="false">_xlfn.DAYS(J120,F120)-30</f>
        <v>19</v>
      </c>
      <c r="L120" s="15" t="n">
        <f aca="false">K120*H120/H$132</f>
        <v>0.0741055686841537</v>
      </c>
    </row>
    <row r="121" customFormat="false" ht="12.75" hidden="false" customHeight="false" outlineLevel="0" collapsed="false">
      <c r="A121" s="9" t="s">
        <v>177</v>
      </c>
      <c r="B121" s="10" t="n">
        <v>79294</v>
      </c>
      <c r="C121" s="9" t="s">
        <v>13</v>
      </c>
      <c r="D121" s="9" t="s">
        <v>178</v>
      </c>
      <c r="E121" s="11" t="n">
        <v>45441</v>
      </c>
      <c r="F121" s="11" t="n">
        <v>45441</v>
      </c>
      <c r="G121" s="12" t="n">
        <v>729.75</v>
      </c>
      <c r="H121" s="13" t="n">
        <v>729.75</v>
      </c>
      <c r="I121" s="14" t="n">
        <v>0</v>
      </c>
      <c r="J121" s="11" t="n">
        <v>45485</v>
      </c>
      <c r="K121" s="1" t="n">
        <f aca="false">_xlfn.DAYS(J121,F121)-30</f>
        <v>14</v>
      </c>
      <c r="L121" s="15" t="n">
        <f aca="false">K121*H121/H$132</f>
        <v>0.0147215807783145</v>
      </c>
    </row>
    <row r="122" customFormat="false" ht="12.75" hidden="false" customHeight="false" outlineLevel="0" collapsed="false">
      <c r="A122" s="9" t="s">
        <v>177</v>
      </c>
      <c r="B122" s="10" t="n">
        <v>79294</v>
      </c>
      <c r="C122" s="9" t="s">
        <v>13</v>
      </c>
      <c r="D122" s="9" t="s">
        <v>179</v>
      </c>
      <c r="E122" s="11" t="n">
        <v>45470</v>
      </c>
      <c r="F122" s="11" t="n">
        <v>45470</v>
      </c>
      <c r="G122" s="12" t="n">
        <v>833.71</v>
      </c>
      <c r="H122" s="13" t="n">
        <v>833.71</v>
      </c>
      <c r="I122" s="14" t="n">
        <v>0</v>
      </c>
      <c r="J122" s="11" t="n">
        <v>45485</v>
      </c>
      <c r="K122" s="1" t="n">
        <f aca="false">_xlfn.DAYS(J122,F122)-30</f>
        <v>-15</v>
      </c>
      <c r="L122" s="15" t="n">
        <f aca="false">K122*H122/H$132</f>
        <v>-0.0180201572613252</v>
      </c>
    </row>
    <row r="123" customFormat="false" ht="12.75" hidden="false" customHeight="false" outlineLevel="0" collapsed="false">
      <c r="A123" s="9" t="s">
        <v>177</v>
      </c>
      <c r="B123" s="10" t="n">
        <v>79294</v>
      </c>
      <c r="C123" s="9" t="s">
        <v>13</v>
      </c>
      <c r="D123" s="9" t="s">
        <v>180</v>
      </c>
      <c r="E123" s="11" t="n">
        <v>45505</v>
      </c>
      <c r="F123" s="11" t="n">
        <v>45505</v>
      </c>
      <c r="G123" s="12" t="n">
        <v>729.75</v>
      </c>
      <c r="H123" s="13" t="n">
        <v>729.75</v>
      </c>
      <c r="I123" s="14" t="n">
        <v>0</v>
      </c>
      <c r="J123" s="11" t="n">
        <v>45548</v>
      </c>
      <c r="K123" s="1" t="n">
        <f aca="false">_xlfn.DAYS(J123,F123)-30</f>
        <v>13</v>
      </c>
      <c r="L123" s="15" t="n">
        <f aca="false">K123*H123/H$132</f>
        <v>0.0136700392941492</v>
      </c>
    </row>
    <row r="124" customFormat="false" ht="12.75" hidden="false" customHeight="false" outlineLevel="0" collapsed="false">
      <c r="A124" s="9" t="s">
        <v>181</v>
      </c>
      <c r="B124" s="10" t="n">
        <v>79319</v>
      </c>
      <c r="C124" s="9" t="s">
        <v>13</v>
      </c>
      <c r="D124" s="9" t="s">
        <v>182</v>
      </c>
      <c r="E124" s="11" t="n">
        <v>45371</v>
      </c>
      <c r="F124" s="11" t="n">
        <v>45371</v>
      </c>
      <c r="G124" s="12" t="n">
        <v>14400</v>
      </c>
      <c r="H124" s="13" t="n">
        <v>14400</v>
      </c>
      <c r="I124" s="14" t="n">
        <v>0</v>
      </c>
      <c r="J124" s="11" t="n">
        <v>45485</v>
      </c>
      <c r="K124" s="1" t="n">
        <f aca="false">_xlfn.DAYS(J124,F124)-30</f>
        <v>84</v>
      </c>
      <c r="L124" s="15" t="n">
        <f aca="false">K124*H124/H$132</f>
        <v>1.74298674785388</v>
      </c>
    </row>
    <row r="125" customFormat="false" ht="12.75" hidden="false" customHeight="false" outlineLevel="0" collapsed="false">
      <c r="A125" s="9" t="s">
        <v>181</v>
      </c>
      <c r="B125" s="10" t="n">
        <v>79319</v>
      </c>
      <c r="C125" s="9" t="s">
        <v>13</v>
      </c>
      <c r="D125" s="9" t="s">
        <v>183</v>
      </c>
      <c r="E125" s="11" t="n">
        <v>45471</v>
      </c>
      <c r="F125" s="11" t="n">
        <v>45471</v>
      </c>
      <c r="G125" s="12" t="n">
        <v>8000</v>
      </c>
      <c r="H125" s="13" t="n">
        <v>8000</v>
      </c>
      <c r="I125" s="14" t="n">
        <v>0</v>
      </c>
      <c r="J125" s="11" t="n">
        <v>45485</v>
      </c>
      <c r="K125" s="1" t="n">
        <f aca="false">_xlfn.DAYS(J125,F125)-30</f>
        <v>-16</v>
      </c>
      <c r="L125" s="15" t="n">
        <f aca="false">K125*H125/H$132</f>
        <v>-0.18444304210094</v>
      </c>
    </row>
    <row r="126" customFormat="false" ht="12.75" hidden="false" customHeight="false" outlineLevel="0" collapsed="false">
      <c r="A126" s="9" t="s">
        <v>184</v>
      </c>
      <c r="B126" s="10" t="n">
        <v>79163</v>
      </c>
      <c r="C126" s="9" t="s">
        <v>13</v>
      </c>
      <c r="D126" s="9" t="s">
        <v>185</v>
      </c>
      <c r="E126" s="11" t="n">
        <v>45454</v>
      </c>
      <c r="F126" s="11" t="n">
        <v>45454</v>
      </c>
      <c r="G126" s="12" t="n">
        <v>169.05</v>
      </c>
      <c r="H126" s="13" t="n">
        <v>169.05</v>
      </c>
      <c r="I126" s="14" t="n">
        <v>0</v>
      </c>
      <c r="J126" s="11" t="n">
        <v>45477</v>
      </c>
      <c r="K126" s="1" t="n">
        <f aca="false">_xlfn.DAYS(J126,F126)-30</f>
        <v>-7</v>
      </c>
      <c r="L126" s="15" t="n">
        <f aca="false">K126*H126/H$132</f>
        <v>-0.00170516151461053</v>
      </c>
    </row>
    <row r="127" customFormat="false" ht="12.75" hidden="false" customHeight="false" outlineLevel="0" collapsed="false">
      <c r="A127" s="9" t="s">
        <v>184</v>
      </c>
      <c r="B127" s="10" t="n">
        <v>79163</v>
      </c>
      <c r="C127" s="9" t="s">
        <v>13</v>
      </c>
      <c r="D127" s="9" t="s">
        <v>186</v>
      </c>
      <c r="E127" s="11" t="n">
        <v>45514</v>
      </c>
      <c r="F127" s="11" t="n">
        <v>45514</v>
      </c>
      <c r="G127" s="12" t="n">
        <v>156.82</v>
      </c>
      <c r="H127" s="13" t="n">
        <v>156.82</v>
      </c>
      <c r="I127" s="14" t="n">
        <v>0</v>
      </c>
      <c r="J127" s="11" t="n">
        <v>45553</v>
      </c>
      <c r="K127" s="1" t="n">
        <f aca="false">_xlfn.DAYS(J127,F127)-30</f>
        <v>9</v>
      </c>
      <c r="L127" s="15" t="n">
        <f aca="false">K127*H127/H$132</f>
        <v>0.00203374391219082</v>
      </c>
    </row>
    <row r="128" customFormat="false" ht="12.75" hidden="false" customHeight="false" outlineLevel="0" collapsed="false">
      <c r="A128" s="9" t="s">
        <v>187</v>
      </c>
      <c r="B128" s="10" t="n">
        <v>79128</v>
      </c>
      <c r="C128" s="9" t="s">
        <v>13</v>
      </c>
      <c r="D128" s="9" t="s">
        <v>188</v>
      </c>
      <c r="E128" s="11" t="n">
        <v>45473</v>
      </c>
      <c r="F128" s="11" t="n">
        <v>45473</v>
      </c>
      <c r="G128" s="12" t="n">
        <v>34938</v>
      </c>
      <c r="H128" s="13" t="n">
        <v>34938</v>
      </c>
      <c r="I128" s="14" t="n">
        <v>0</v>
      </c>
      <c r="J128" s="11" t="n">
        <v>45531</v>
      </c>
      <c r="K128" s="1" t="n">
        <f aca="false">_xlfn.DAYS(J128,F128)-30</f>
        <v>28</v>
      </c>
      <c r="L128" s="15" t="n">
        <f aca="false">K128*H128/H$132</f>
        <v>1.40964053232683</v>
      </c>
    </row>
    <row r="129" customFormat="false" ht="12.75" hidden="false" customHeight="false" outlineLevel="0" collapsed="false">
      <c r="A129" s="9" t="s">
        <v>189</v>
      </c>
      <c r="B129" s="10" t="n">
        <v>79185</v>
      </c>
      <c r="C129" s="9" t="s">
        <v>13</v>
      </c>
      <c r="D129" s="9" t="s">
        <v>190</v>
      </c>
      <c r="E129" s="11" t="n">
        <v>45479</v>
      </c>
      <c r="F129" s="11" t="n">
        <v>45479</v>
      </c>
      <c r="G129" s="12" t="n">
        <v>122</v>
      </c>
      <c r="H129" s="13" t="n">
        <v>122</v>
      </c>
      <c r="I129" s="14" t="n">
        <v>0</v>
      </c>
      <c r="J129" s="11" t="n">
        <v>45499</v>
      </c>
      <c r="K129" s="1" t="n">
        <f aca="false">_xlfn.DAYS(J129,F129)-30</f>
        <v>-10</v>
      </c>
      <c r="L129" s="15" t="n">
        <f aca="false">K129*H129/H$132</f>
        <v>-0.00175797274502458</v>
      </c>
    </row>
    <row r="130" customFormat="false" ht="12.75" hidden="false" customHeight="false" outlineLevel="0" collapsed="false">
      <c r="A130" s="9" t="s">
        <v>189</v>
      </c>
      <c r="B130" s="10" t="n">
        <v>79185</v>
      </c>
      <c r="C130" s="9" t="s">
        <v>13</v>
      </c>
      <c r="D130" s="9" t="s">
        <v>191</v>
      </c>
      <c r="E130" s="11" t="n">
        <v>45542</v>
      </c>
      <c r="F130" s="11" t="n">
        <v>45542</v>
      </c>
      <c r="G130" s="12" t="n">
        <v>122</v>
      </c>
      <c r="H130" s="13" t="n">
        <v>122</v>
      </c>
      <c r="I130" s="14" t="n">
        <v>0</v>
      </c>
      <c r="J130" s="11" t="n">
        <v>45562</v>
      </c>
      <c r="K130" s="1" t="n">
        <f aca="false">_xlfn.DAYS(J130,F130)-30</f>
        <v>-10</v>
      </c>
      <c r="L130" s="15" t="n">
        <f aca="false">K130*H130/H$132</f>
        <v>-0.00175797274502458</v>
      </c>
    </row>
    <row r="131" customFormat="false" ht="12.75" hidden="false" customHeight="false" outlineLevel="0" collapsed="false">
      <c r="L131" s="15"/>
    </row>
    <row r="132" customFormat="false" ht="12.75" hidden="false" customHeight="false" outlineLevel="0" collapsed="false">
      <c r="G132" s="19" t="s">
        <v>192</v>
      </c>
      <c r="H132" s="20" t="n">
        <f aca="false">SUM(H2:H131)</f>
        <v>693981.18</v>
      </c>
      <c r="K132" s="21" t="s">
        <v>193</v>
      </c>
      <c r="L132" s="22" t="n">
        <f aca="false">SUM(L2:L131)</f>
        <v>32.9778925416969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2025-01-17T12:14:41Z</dcterms:created>
  <dc:creator>27959</dc:creator>
  <dc:description/>
  <dc:language>it-IT</dc:language>
  <cp:lastModifiedBy/>
  <dcterms:modified xsi:type="dcterms:W3CDTF">2025-01-20T11:56:11Z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